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MUNKA\banciuc_CARMEN\MUNKA\0_JHK\Javitas\Digitalis_kultura_Egy2511\Digitalis_kultura_Megoldas_Egy2511\Megoldas\1B_Siparadicsomok\"/>
    </mc:Choice>
  </mc:AlternateContent>
  <bookViews>
    <workbookView xWindow="-105" yWindow="-105" windowWidth="19395" windowHeight="10395"/>
  </bookViews>
  <sheets>
    <sheet name="Alapadatok" sheetId="1" r:id="rId1"/>
    <sheet name="Olaszország" sheetId="2" r:id="rId2"/>
    <sheet name="Diagram1" sheetId="3" r:id="rId3"/>
  </sheets>
  <definedNames>
    <definedName name="_xlnm._FilterDatabase" localSheetId="0" hidden="1">Alapadatok!$A$2:$P$357</definedName>
    <definedName name="_xlnm.Print_Area" localSheetId="0">Alapadatok!$A$1:$Q$15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D3" i="1"/>
  <c r="D4" i="1"/>
  <c r="D5" i="1"/>
  <c r="G5" i="1" s="1"/>
  <c r="D6" i="1"/>
  <c r="G6" i="1" s="1"/>
  <c r="D7" i="1"/>
  <c r="D8" i="1"/>
  <c r="D9" i="1"/>
  <c r="G9" i="1" s="1"/>
  <c r="D10" i="1"/>
  <c r="G10" i="1" s="1"/>
  <c r="D11" i="1"/>
  <c r="D12" i="1"/>
  <c r="D13" i="1"/>
  <c r="G13" i="1" s="1"/>
  <c r="D14" i="1"/>
  <c r="G14" i="1" s="1"/>
  <c r="D15" i="1"/>
  <c r="D16" i="1"/>
  <c r="D17" i="1"/>
  <c r="G17" i="1" s="1"/>
  <c r="D18" i="1"/>
  <c r="G18" i="1" s="1"/>
  <c r="D19" i="1"/>
  <c r="D20" i="1"/>
  <c r="D21" i="1"/>
  <c r="G21" i="1" s="1"/>
  <c r="D22" i="1"/>
  <c r="G22" i="1" s="1"/>
  <c r="D23" i="1"/>
  <c r="D24" i="1"/>
  <c r="D25" i="1"/>
  <c r="G25" i="1" s="1"/>
  <c r="D26" i="1"/>
  <c r="G26" i="1" s="1"/>
  <c r="D27" i="1"/>
  <c r="D28" i="1"/>
  <c r="D29" i="1"/>
  <c r="G29" i="1" s="1"/>
  <c r="D30" i="1"/>
  <c r="G30" i="1" s="1"/>
  <c r="D31" i="1"/>
  <c r="D32" i="1"/>
  <c r="D33" i="1"/>
  <c r="G33" i="1" s="1"/>
  <c r="D34" i="1"/>
  <c r="G34" i="1" s="1"/>
  <c r="D35" i="1"/>
  <c r="D36" i="1"/>
  <c r="D37" i="1"/>
  <c r="G37" i="1" s="1"/>
  <c r="D38" i="1"/>
  <c r="G38" i="1" s="1"/>
  <c r="D39" i="1"/>
  <c r="D40" i="1"/>
  <c r="D41" i="1"/>
  <c r="G41" i="1" s="1"/>
  <c r="D42" i="1"/>
  <c r="G42" i="1" s="1"/>
  <c r="D43" i="1"/>
  <c r="D44" i="1"/>
  <c r="D45" i="1"/>
  <c r="G45" i="1" s="1"/>
  <c r="D46" i="1"/>
  <c r="G46" i="1" s="1"/>
  <c r="D47" i="1"/>
  <c r="D48" i="1"/>
  <c r="D49" i="1"/>
  <c r="G49" i="1" s="1"/>
  <c r="D50" i="1"/>
  <c r="G50" i="1" s="1"/>
  <c r="D51" i="1"/>
  <c r="D52" i="1"/>
  <c r="D53" i="1"/>
  <c r="G53" i="1" s="1"/>
  <c r="D54" i="1"/>
  <c r="G54" i="1" s="1"/>
  <c r="D55" i="1"/>
  <c r="D56" i="1"/>
  <c r="D57" i="1"/>
  <c r="G57" i="1" s="1"/>
  <c r="D58" i="1"/>
  <c r="G58" i="1" s="1"/>
  <c r="D59" i="1"/>
  <c r="D60" i="1"/>
  <c r="D61" i="1"/>
  <c r="G61" i="1" s="1"/>
  <c r="D62" i="1"/>
  <c r="G62" i="1" s="1"/>
  <c r="D63" i="1"/>
  <c r="D64" i="1"/>
  <c r="D65" i="1"/>
  <c r="G65" i="1" s="1"/>
  <c r="D66" i="1"/>
  <c r="G66" i="1" s="1"/>
  <c r="D67" i="1"/>
  <c r="D68" i="1"/>
  <c r="D69" i="1"/>
  <c r="G69" i="1" s="1"/>
  <c r="D70" i="1"/>
  <c r="G70" i="1" s="1"/>
  <c r="D71" i="1"/>
  <c r="D72" i="1"/>
  <c r="D73" i="1"/>
  <c r="G73" i="1" s="1"/>
  <c r="D74" i="1"/>
  <c r="G74" i="1" s="1"/>
  <c r="D75" i="1"/>
  <c r="D76" i="1"/>
  <c r="D77" i="1"/>
  <c r="G77" i="1" s="1"/>
  <c r="D78" i="1"/>
  <c r="G78" i="1" s="1"/>
  <c r="D79" i="1"/>
  <c r="D80" i="1"/>
  <c r="D81" i="1"/>
  <c r="G81" i="1" s="1"/>
  <c r="D82" i="1"/>
  <c r="G82" i="1" s="1"/>
  <c r="D83" i="1"/>
  <c r="D84" i="1"/>
  <c r="D85" i="1"/>
  <c r="G85" i="1" s="1"/>
  <c r="D86" i="1"/>
  <c r="G86" i="1" s="1"/>
  <c r="D87" i="1"/>
  <c r="D88" i="1"/>
  <c r="D89" i="1"/>
  <c r="G89" i="1" s="1"/>
  <c r="D90" i="1"/>
  <c r="G90" i="1" s="1"/>
  <c r="D91" i="1"/>
  <c r="D92" i="1"/>
  <c r="D93" i="1"/>
  <c r="G93" i="1" s="1"/>
  <c r="D94" i="1"/>
  <c r="G94" i="1" s="1"/>
  <c r="D95" i="1"/>
  <c r="D96" i="1"/>
  <c r="D97" i="1"/>
  <c r="G97" i="1" s="1"/>
  <c r="D98" i="1"/>
  <c r="G98" i="1" s="1"/>
  <c r="D99" i="1"/>
  <c r="D100" i="1"/>
  <c r="D101" i="1"/>
  <c r="G101" i="1" s="1"/>
  <c r="D102" i="1"/>
  <c r="G102" i="1" s="1"/>
  <c r="D103" i="1"/>
  <c r="D104" i="1"/>
  <c r="D105" i="1"/>
  <c r="G105" i="1" s="1"/>
  <c r="D106" i="1"/>
  <c r="G106" i="1" s="1"/>
  <c r="D107" i="1"/>
  <c r="D108" i="1"/>
  <c r="D109" i="1"/>
  <c r="G109" i="1" s="1"/>
  <c r="D110" i="1"/>
  <c r="G110" i="1" s="1"/>
  <c r="D111" i="1"/>
  <c r="D112" i="1"/>
  <c r="D113" i="1"/>
  <c r="G113" i="1" s="1"/>
  <c r="D114" i="1"/>
  <c r="G114" i="1" s="1"/>
  <c r="D115" i="1"/>
  <c r="D116" i="1"/>
  <c r="D117" i="1"/>
  <c r="G117" i="1" s="1"/>
  <c r="D118" i="1"/>
  <c r="G118" i="1" s="1"/>
  <c r="D119" i="1"/>
  <c r="D120" i="1"/>
  <c r="D121" i="1"/>
  <c r="G121" i="1" s="1"/>
  <c r="D122" i="1"/>
  <c r="G122" i="1" s="1"/>
  <c r="D123" i="1"/>
  <c r="D124" i="1"/>
  <c r="D125" i="1"/>
  <c r="G125" i="1" s="1"/>
  <c r="D126" i="1"/>
  <c r="G126" i="1" s="1"/>
  <c r="D127" i="1"/>
  <c r="D128" i="1"/>
  <c r="D129" i="1"/>
  <c r="G129" i="1" s="1"/>
  <c r="D130" i="1"/>
  <c r="G130" i="1" s="1"/>
  <c r="D131" i="1"/>
  <c r="D132" i="1"/>
  <c r="D133" i="1"/>
  <c r="G133" i="1" s="1"/>
  <c r="D134" i="1"/>
  <c r="G134" i="1" s="1"/>
  <c r="D135" i="1"/>
  <c r="D136" i="1"/>
  <c r="D137" i="1"/>
  <c r="G137" i="1" s="1"/>
  <c r="D138" i="1"/>
  <c r="G138" i="1" s="1"/>
  <c r="D139" i="1"/>
  <c r="D140" i="1"/>
  <c r="D141" i="1"/>
  <c r="G141" i="1" s="1"/>
  <c r="D142" i="1"/>
  <c r="G142" i="1" s="1"/>
  <c r="D143" i="1"/>
  <c r="D144" i="1"/>
  <c r="D145" i="1"/>
  <c r="G145" i="1" s="1"/>
  <c r="D146" i="1"/>
  <c r="G146" i="1" s="1"/>
  <c r="D147" i="1"/>
  <c r="D148" i="1"/>
  <c r="D149" i="1"/>
  <c r="G149" i="1" s="1"/>
  <c r="D150" i="1"/>
  <c r="G150" i="1" s="1"/>
  <c r="D151" i="1"/>
  <c r="D152" i="1"/>
  <c r="D153" i="1"/>
  <c r="G153" i="1" s="1"/>
  <c r="D154" i="1"/>
  <c r="G154" i="1" s="1"/>
  <c r="D155" i="1"/>
  <c r="D156" i="1"/>
  <c r="D157" i="1"/>
  <c r="G157" i="1" s="1"/>
  <c r="D158" i="1"/>
  <c r="G158" i="1" s="1"/>
  <c r="D159" i="1"/>
  <c r="D160" i="1"/>
  <c r="D161" i="1"/>
  <c r="G161" i="1" s="1"/>
  <c r="D162" i="1"/>
  <c r="G162" i="1" s="1"/>
  <c r="D163" i="1"/>
  <c r="D164" i="1"/>
  <c r="D165" i="1"/>
  <c r="G165" i="1" s="1"/>
  <c r="D166" i="1"/>
  <c r="G166" i="1" s="1"/>
  <c r="D167" i="1"/>
  <c r="D168" i="1"/>
  <c r="D169" i="1"/>
  <c r="G169" i="1" s="1"/>
  <c r="D170" i="1"/>
  <c r="G170" i="1" s="1"/>
  <c r="D171" i="1"/>
  <c r="D172" i="1"/>
  <c r="D173" i="1"/>
  <c r="G173" i="1" s="1"/>
  <c r="D174" i="1"/>
  <c r="G174" i="1" s="1"/>
  <c r="D175" i="1"/>
  <c r="D176" i="1"/>
  <c r="D177" i="1"/>
  <c r="G177" i="1" s="1"/>
  <c r="D178" i="1"/>
  <c r="G178" i="1" s="1"/>
  <c r="D179" i="1"/>
  <c r="D180" i="1"/>
  <c r="D181" i="1"/>
  <c r="G181" i="1" s="1"/>
  <c r="D182" i="1"/>
  <c r="G182" i="1" s="1"/>
  <c r="D183" i="1"/>
  <c r="D184" i="1"/>
  <c r="D185" i="1"/>
  <c r="G185" i="1" s="1"/>
  <c r="D186" i="1"/>
  <c r="G186" i="1" s="1"/>
  <c r="D187" i="1"/>
  <c r="D188" i="1"/>
  <c r="D189" i="1"/>
  <c r="G189" i="1" s="1"/>
  <c r="D190" i="1"/>
  <c r="G190" i="1" s="1"/>
  <c r="D191" i="1"/>
  <c r="D192" i="1"/>
  <c r="D193" i="1"/>
  <c r="G193" i="1" s="1"/>
  <c r="D194" i="1"/>
  <c r="G194" i="1" s="1"/>
  <c r="D195" i="1"/>
  <c r="D196" i="1"/>
  <c r="D197" i="1"/>
  <c r="G197" i="1" s="1"/>
  <c r="D198" i="1"/>
  <c r="G198" i="1" s="1"/>
  <c r="D199" i="1"/>
  <c r="D200" i="1"/>
  <c r="D201" i="1"/>
  <c r="G201" i="1" s="1"/>
  <c r="D202" i="1"/>
  <c r="G202" i="1" s="1"/>
  <c r="D203" i="1"/>
  <c r="D204" i="1"/>
  <c r="D205" i="1"/>
  <c r="G205" i="1" s="1"/>
  <c r="D206" i="1"/>
  <c r="G206" i="1" s="1"/>
  <c r="D207" i="1"/>
  <c r="D208" i="1"/>
  <c r="D209" i="1"/>
  <c r="G209" i="1" s="1"/>
  <c r="D210" i="1"/>
  <c r="G210" i="1" s="1"/>
  <c r="D211" i="1"/>
  <c r="D212" i="1"/>
  <c r="D213" i="1"/>
  <c r="G213" i="1" s="1"/>
  <c r="D214" i="1"/>
  <c r="G214" i="1" s="1"/>
  <c r="D215" i="1"/>
  <c r="D216" i="1"/>
  <c r="D217" i="1"/>
  <c r="G217" i="1" s="1"/>
  <c r="D218" i="1"/>
  <c r="G218" i="1" s="1"/>
  <c r="D219" i="1"/>
  <c r="D220" i="1"/>
  <c r="D221" i="1"/>
  <c r="G221" i="1" s="1"/>
  <c r="D222" i="1"/>
  <c r="G222" i="1" s="1"/>
  <c r="D223" i="1"/>
  <c r="D224" i="1"/>
  <c r="D225" i="1"/>
  <c r="G225" i="1" s="1"/>
  <c r="D226" i="1"/>
  <c r="G226" i="1" s="1"/>
  <c r="D227" i="1"/>
  <c r="D228" i="1"/>
  <c r="D229" i="1"/>
  <c r="G229" i="1" s="1"/>
  <c r="D230" i="1"/>
  <c r="G230" i="1" s="1"/>
  <c r="D231" i="1"/>
  <c r="D232" i="1"/>
  <c r="D233" i="1"/>
  <c r="G233" i="1" s="1"/>
  <c r="D234" i="1"/>
  <c r="G234" i="1" s="1"/>
  <c r="D235" i="1"/>
  <c r="D236" i="1"/>
  <c r="D237" i="1"/>
  <c r="G237" i="1" s="1"/>
  <c r="D238" i="1"/>
  <c r="G238" i="1" s="1"/>
  <c r="D239" i="1"/>
  <c r="D240" i="1"/>
  <c r="D241" i="1"/>
  <c r="G241" i="1" s="1"/>
  <c r="D242" i="1"/>
  <c r="G242" i="1" s="1"/>
  <c r="D243" i="1"/>
  <c r="D244" i="1"/>
  <c r="D245" i="1"/>
  <c r="G245" i="1" s="1"/>
  <c r="D246" i="1"/>
  <c r="G246" i="1" s="1"/>
  <c r="D247" i="1"/>
  <c r="D248" i="1"/>
  <c r="D249" i="1"/>
  <c r="G249" i="1" s="1"/>
  <c r="D250" i="1"/>
  <c r="G250" i="1" s="1"/>
  <c r="D251" i="1"/>
  <c r="D252" i="1"/>
  <c r="D253" i="1"/>
  <c r="G253" i="1" s="1"/>
  <c r="D254" i="1"/>
  <c r="G254" i="1" s="1"/>
  <c r="D255" i="1"/>
  <c r="D256" i="1"/>
  <c r="D257" i="1"/>
  <c r="G257" i="1" s="1"/>
  <c r="D258" i="1"/>
  <c r="G258" i="1" s="1"/>
  <c r="D259" i="1"/>
  <c r="D260" i="1"/>
  <c r="D261" i="1"/>
  <c r="G261" i="1" s="1"/>
  <c r="D262" i="1"/>
  <c r="G262" i="1" s="1"/>
  <c r="D263" i="1"/>
  <c r="D264" i="1"/>
  <c r="D265" i="1"/>
  <c r="G265" i="1" s="1"/>
  <c r="D266" i="1"/>
  <c r="G266" i="1" s="1"/>
  <c r="D267" i="1"/>
  <c r="D268" i="1"/>
  <c r="D269" i="1"/>
  <c r="G269" i="1" s="1"/>
  <c r="D270" i="1"/>
  <c r="G270" i="1" s="1"/>
  <c r="D271" i="1"/>
  <c r="D272" i="1"/>
  <c r="D273" i="1"/>
  <c r="G273" i="1" s="1"/>
  <c r="D274" i="1"/>
  <c r="G274" i="1" s="1"/>
  <c r="D275" i="1"/>
  <c r="D276" i="1"/>
  <c r="D277" i="1"/>
  <c r="G277" i="1" s="1"/>
  <c r="D278" i="1"/>
  <c r="G278" i="1" s="1"/>
  <c r="D279" i="1"/>
  <c r="D280" i="1"/>
  <c r="D281" i="1"/>
  <c r="G281" i="1" s="1"/>
  <c r="D282" i="1"/>
  <c r="G282" i="1" s="1"/>
  <c r="D283" i="1"/>
  <c r="D284" i="1"/>
  <c r="D285" i="1"/>
  <c r="G285" i="1" s="1"/>
  <c r="D286" i="1"/>
  <c r="G286" i="1" s="1"/>
  <c r="D287" i="1"/>
  <c r="D288" i="1"/>
  <c r="D289" i="1"/>
  <c r="G289" i="1" s="1"/>
  <c r="D290" i="1"/>
  <c r="G290" i="1" s="1"/>
  <c r="D291" i="1"/>
  <c r="D292" i="1"/>
  <c r="D293" i="1"/>
  <c r="G293" i="1" s="1"/>
  <c r="D294" i="1"/>
  <c r="G294" i="1" s="1"/>
  <c r="D295" i="1"/>
  <c r="D296" i="1"/>
  <c r="D297" i="1"/>
  <c r="G297" i="1" s="1"/>
  <c r="D298" i="1"/>
  <c r="G298" i="1" s="1"/>
  <c r="D299" i="1"/>
  <c r="D300" i="1"/>
  <c r="D301" i="1"/>
  <c r="G301" i="1" s="1"/>
  <c r="D302" i="1"/>
  <c r="G302" i="1" s="1"/>
  <c r="D303" i="1"/>
  <c r="D304" i="1"/>
  <c r="D305" i="1"/>
  <c r="G305" i="1" s="1"/>
  <c r="D306" i="1"/>
  <c r="G306" i="1" s="1"/>
  <c r="D307" i="1"/>
  <c r="D308" i="1"/>
  <c r="D309" i="1"/>
  <c r="G309" i="1" s="1"/>
  <c r="D310" i="1"/>
  <c r="G310" i="1" s="1"/>
  <c r="D311" i="1"/>
  <c r="D312" i="1"/>
  <c r="D313" i="1"/>
  <c r="G313" i="1" s="1"/>
  <c r="D314" i="1"/>
  <c r="G314" i="1" s="1"/>
  <c r="D315" i="1"/>
  <c r="D316" i="1"/>
  <c r="D317" i="1"/>
  <c r="G317" i="1" s="1"/>
  <c r="D318" i="1"/>
  <c r="G318" i="1" s="1"/>
  <c r="D319" i="1"/>
  <c r="D320" i="1"/>
  <c r="D321" i="1"/>
  <c r="G321" i="1" s="1"/>
  <c r="D322" i="1"/>
  <c r="G322" i="1" s="1"/>
  <c r="D323" i="1"/>
  <c r="D324" i="1"/>
  <c r="D325" i="1"/>
  <c r="G325" i="1" s="1"/>
  <c r="D326" i="1"/>
  <c r="G326" i="1" s="1"/>
  <c r="D327" i="1"/>
  <c r="D328" i="1"/>
  <c r="D329" i="1"/>
  <c r="G329" i="1" s="1"/>
  <c r="D330" i="1"/>
  <c r="G330" i="1" s="1"/>
  <c r="D331" i="1"/>
  <c r="D332" i="1"/>
  <c r="D333" i="1"/>
  <c r="G333" i="1" s="1"/>
  <c r="D334" i="1"/>
  <c r="G334" i="1" s="1"/>
  <c r="D335" i="1"/>
  <c r="D336" i="1"/>
  <c r="D337" i="1"/>
  <c r="G337" i="1" s="1"/>
  <c r="D338" i="1"/>
  <c r="G338" i="1" s="1"/>
  <c r="D339" i="1"/>
  <c r="D340" i="1"/>
  <c r="D341" i="1"/>
  <c r="G341" i="1" s="1"/>
  <c r="D342" i="1"/>
  <c r="G342" i="1" s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T5" i="1"/>
  <c r="S5" i="1" s="1"/>
  <c r="T6" i="1"/>
  <c r="G4" i="1"/>
  <c r="G7" i="1"/>
  <c r="G8" i="1"/>
  <c r="G11" i="1"/>
  <c r="G12" i="1"/>
  <c r="G15" i="1"/>
  <c r="G16" i="1"/>
  <c r="G19" i="1"/>
  <c r="G20" i="1"/>
  <c r="G23" i="1"/>
  <c r="G24" i="1"/>
  <c r="G27" i="1"/>
  <c r="G28" i="1"/>
  <c r="G31" i="1"/>
  <c r="G32" i="1"/>
  <c r="G35" i="1"/>
  <c r="G36" i="1"/>
  <c r="G39" i="1"/>
  <c r="G40" i="1"/>
  <c r="G43" i="1"/>
  <c r="G44" i="1"/>
  <c r="G47" i="1"/>
  <c r="G48" i="1"/>
  <c r="G51" i="1"/>
  <c r="G52" i="1"/>
  <c r="G55" i="1"/>
  <c r="G56" i="1"/>
  <c r="G59" i="1"/>
  <c r="G60" i="1"/>
  <c r="G63" i="1"/>
  <c r="G64" i="1"/>
  <c r="G67" i="1"/>
  <c r="G68" i="1"/>
  <c r="G71" i="1"/>
  <c r="G72" i="1"/>
  <c r="G75" i="1"/>
  <c r="G76" i="1"/>
  <c r="G79" i="1"/>
  <c r="G80" i="1"/>
  <c r="G83" i="1"/>
  <c r="G84" i="1"/>
  <c r="G87" i="1"/>
  <c r="G88" i="1"/>
  <c r="G91" i="1"/>
  <c r="G92" i="1"/>
  <c r="G95" i="1"/>
  <c r="G96" i="1"/>
  <c r="G99" i="1"/>
  <c r="G100" i="1"/>
  <c r="G103" i="1"/>
  <c r="G104" i="1"/>
  <c r="G107" i="1"/>
  <c r="G108" i="1"/>
  <c r="G111" i="1"/>
  <c r="G112" i="1"/>
  <c r="G115" i="1"/>
  <c r="G116" i="1"/>
  <c r="G119" i="1"/>
  <c r="G120" i="1"/>
  <c r="G123" i="1"/>
  <c r="G124" i="1"/>
  <c r="G127" i="1"/>
  <c r="G128" i="1"/>
  <c r="G131" i="1"/>
  <c r="G132" i="1"/>
  <c r="G135" i="1"/>
  <c r="G136" i="1"/>
  <c r="G139" i="1"/>
  <c r="G140" i="1"/>
  <c r="G143" i="1"/>
  <c r="G144" i="1"/>
  <c r="G147" i="1"/>
  <c r="G148" i="1"/>
  <c r="G151" i="1"/>
  <c r="G152" i="1"/>
  <c r="G155" i="1"/>
  <c r="G156" i="1"/>
  <c r="G159" i="1"/>
  <c r="G160" i="1"/>
  <c r="G163" i="1"/>
  <c r="G164" i="1"/>
  <c r="G167" i="1"/>
  <c r="G168" i="1"/>
  <c r="G171" i="1"/>
  <c r="G172" i="1"/>
  <c r="G175" i="1"/>
  <c r="G176" i="1"/>
  <c r="G179" i="1"/>
  <c r="G180" i="1"/>
  <c r="G183" i="1"/>
  <c r="G184" i="1"/>
  <c r="G187" i="1"/>
  <c r="G188" i="1"/>
  <c r="G191" i="1"/>
  <c r="G192" i="1"/>
  <c r="G195" i="1"/>
  <c r="G196" i="1"/>
  <c r="G199" i="1"/>
  <c r="G200" i="1"/>
  <c r="G203" i="1"/>
  <c r="G204" i="1"/>
  <c r="G207" i="1"/>
  <c r="G208" i="1"/>
  <c r="G211" i="1"/>
  <c r="G212" i="1"/>
  <c r="G215" i="1"/>
  <c r="G216" i="1"/>
  <c r="G219" i="1"/>
  <c r="G220" i="1"/>
  <c r="G223" i="1"/>
  <c r="G224" i="1"/>
  <c r="G227" i="1"/>
  <c r="G228" i="1"/>
  <c r="G231" i="1"/>
  <c r="G232" i="1"/>
  <c r="G235" i="1"/>
  <c r="G236" i="1"/>
  <c r="G239" i="1"/>
  <c r="G240" i="1"/>
  <c r="G243" i="1"/>
  <c r="G244" i="1"/>
  <c r="G247" i="1"/>
  <c r="G248" i="1"/>
  <c r="G251" i="1"/>
  <c r="G252" i="1"/>
  <c r="G255" i="1"/>
  <c r="G256" i="1"/>
  <c r="G259" i="1"/>
  <c r="G260" i="1"/>
  <c r="G263" i="1"/>
  <c r="G264" i="1"/>
  <c r="G267" i="1"/>
  <c r="G268" i="1"/>
  <c r="G271" i="1"/>
  <c r="G272" i="1"/>
  <c r="G275" i="1"/>
  <c r="G276" i="1"/>
  <c r="G279" i="1"/>
  <c r="G280" i="1"/>
  <c r="G283" i="1"/>
  <c r="G284" i="1"/>
  <c r="G287" i="1"/>
  <c r="G288" i="1"/>
  <c r="G291" i="1"/>
  <c r="G292" i="1"/>
  <c r="G295" i="1"/>
  <c r="G296" i="1"/>
  <c r="G299" i="1"/>
  <c r="G300" i="1"/>
  <c r="G303" i="1"/>
  <c r="G304" i="1"/>
  <c r="G307" i="1"/>
  <c r="G308" i="1"/>
  <c r="G311" i="1"/>
  <c r="G312" i="1"/>
  <c r="G315" i="1"/>
  <c r="G316" i="1"/>
  <c r="G319" i="1"/>
  <c r="G320" i="1"/>
  <c r="G323" i="1"/>
  <c r="G324" i="1"/>
  <c r="G327" i="1"/>
  <c r="G328" i="1"/>
  <c r="G331" i="1"/>
  <c r="G332" i="1"/>
  <c r="G335" i="1"/>
  <c r="G336" i="1"/>
  <c r="G339" i="1"/>
  <c r="G340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" i="1"/>
  <c r="T4" i="1" s="1"/>
  <c r="S4" i="1" s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" i="1"/>
</calcChain>
</file>

<file path=xl/sharedStrings.xml><?xml version="1.0" encoding="utf-8"?>
<sst xmlns="http://schemas.openxmlformats.org/spreadsheetml/2006/main" count="1268" uniqueCount="424">
  <si>
    <t>Ország</t>
  </si>
  <si>
    <t>Szélesség</t>
  </si>
  <si>
    <t>Hosszúság</t>
  </si>
  <si>
    <t>Távolság</t>
  </si>
  <si>
    <t>Szezon</t>
  </si>
  <si>
    <t>Legmagasabb pont</t>
  </si>
  <si>
    <t>Legalacsonyabb pont</t>
  </si>
  <si>
    <t>Kezdő pályák</t>
  </si>
  <si>
    <t>Közepes pályák</t>
  </si>
  <si>
    <t>Nehéz pályák</t>
  </si>
  <si>
    <t>Összes pálya</t>
  </si>
  <si>
    <t>Nyári síelés</t>
  </si>
  <si>
    <t>Hemsedal</t>
  </si>
  <si>
    <t>Norvégia</t>
  </si>
  <si>
    <t>Nov, Dec, Jan, Febr, Márc, Ápr, Máj</t>
  </si>
  <si>
    <t>Geilosiden Geilo</t>
  </si>
  <si>
    <t>Nov, Dec, Jan, Febr, Márc, Ápr</t>
  </si>
  <si>
    <t>Golm</t>
  </si>
  <si>
    <t>Ausztria</t>
  </si>
  <si>
    <t>Dec, Jan, Febr, Márc, Ápr</t>
  </si>
  <si>
    <t>Hafjell</t>
  </si>
  <si>
    <t>Voss</t>
  </si>
  <si>
    <t>Hochschwarzeck</t>
  </si>
  <si>
    <t>Németország</t>
  </si>
  <si>
    <t>Rossfeld - Berchtesgaden - Oberau</t>
  </si>
  <si>
    <t>Brauneck enggries Wegscheid</t>
  </si>
  <si>
    <t>Zermatt - Matterhorn</t>
  </si>
  <si>
    <t>Svájc</t>
  </si>
  <si>
    <t>Egész évben</t>
  </si>
  <si>
    <t>Val Gardena</t>
  </si>
  <si>
    <t>Olaszország</t>
  </si>
  <si>
    <t>Gressoney - La-Trinite (Monterosa Ski)</t>
  </si>
  <si>
    <t>Les Gets (Les Portes du Soleil)</t>
  </si>
  <si>
    <t>Franciaország</t>
  </si>
  <si>
    <t>Espace San Bernardo – La Rosičre/La Thuile</t>
  </si>
  <si>
    <t>The Lecht</t>
  </si>
  <si>
    <t>Egyesült Királyság</t>
  </si>
  <si>
    <t>Les Contamines-Hauteluce</t>
  </si>
  <si>
    <t>Nevis Range</t>
  </si>
  <si>
    <t>Valchiavenna – Madesimo/Campodolcino</t>
  </si>
  <si>
    <t>La Thuile / La Rosičre - Espace San Bernardo</t>
  </si>
  <si>
    <t>Livigno – Carosello/Mottolino</t>
  </si>
  <si>
    <t>Madonna di Campiglio-Pinzolo-Folgarida-Marilleva</t>
  </si>
  <si>
    <t>Wagrain (Ski amedé)</t>
  </si>
  <si>
    <t>Kaunertal Glacier (Kaunertaler Gletscher)</t>
  </si>
  <si>
    <t>Saalbach Hinterglemm Leogang Fieberbrunn (Skicircus)</t>
  </si>
  <si>
    <t>Sestriere ski resort (Via Lattea)</t>
  </si>
  <si>
    <t>Reither Kogel-Reith im Alpbachtal</t>
  </si>
  <si>
    <t>Dec, Jan, Febr, Márc</t>
  </si>
  <si>
    <t>Grandvalira – Pas de la Casa/Grau Roig/Soldeu/El Tarter/Canillo/Encamp</t>
  </si>
  <si>
    <t>Andorra</t>
  </si>
  <si>
    <t>Rinerhorn (Davos Klosters)</t>
  </si>
  <si>
    <t>Madrisa (Davos Klosters)</t>
  </si>
  <si>
    <t>Jakobshorn (Davos Klosters)</t>
  </si>
  <si>
    <t>Glacier 3000 / Les Diablerets</t>
  </si>
  <si>
    <t>Okt, Nov, Dec, Jan, Febr, Márc, Ápr, Máj</t>
  </si>
  <si>
    <t>Obergurgl-Hochgurgl</t>
  </si>
  <si>
    <t>Les Deux alpes</t>
  </si>
  <si>
    <t>Dec, Jan, Febr, Márc, Ápr, Jún, Júl, Aug, Okt, Nov</t>
  </si>
  <si>
    <t>Stubai Glacier</t>
  </si>
  <si>
    <t>Fonna Glacier</t>
  </si>
  <si>
    <t>Tignes - Val d’Isère</t>
  </si>
  <si>
    <t>Nov, Dec, Jan, Febr, Márc, Ápr, Máj, Jún, Júl, Aug</t>
  </si>
  <si>
    <t>La Plagne (Paradiski)</t>
  </si>
  <si>
    <t>Les Orres</t>
  </si>
  <si>
    <t>Espace Diamant-Les Saisies/Notre-Dame-de-Bellecombe/Praz sur Arly/Flumet/Crest-Voland</t>
  </si>
  <si>
    <t>Avoriaz (Les Portes du Soleil)</t>
  </si>
  <si>
    <t>Châtel (Les Portes du Soleil)</t>
  </si>
  <si>
    <t>Le Lys - Cauterets</t>
  </si>
  <si>
    <t>Pont d'Espagne - Cauterets</t>
  </si>
  <si>
    <t>La Grave - La Meije</t>
  </si>
  <si>
    <t>Courchevel (Les 3 Vallées)</t>
  </si>
  <si>
    <t>Saint Martin de Belleville (Les 3 Vallées)</t>
  </si>
  <si>
    <t>Alpe d'Huez</t>
  </si>
  <si>
    <t>La Tania-Val Thorens/Les Menuires/Méribel (Les 3 Vallées)</t>
  </si>
  <si>
    <t>Sainte-Foy-Tarentaise</t>
  </si>
  <si>
    <t>Les Arcs / Peisey-Vallandry (Paradiski)</t>
  </si>
  <si>
    <t>Montgenèvre (Via Lattea)</t>
  </si>
  <si>
    <t>Bonneval sur Arc</t>
  </si>
  <si>
    <t>Val Thorens (Les 3 Vallées)</t>
  </si>
  <si>
    <t>Serre Chevalier-Briançon/Chantemerle/Villeneuve-la-Salle/Le Monêtier-les-Bains</t>
  </si>
  <si>
    <t>Kleine Scheidegg / Männlichen-Grindelwald / Wengen</t>
  </si>
  <si>
    <t>Balme-Les Autannes-Vallorcine-Le Tour</t>
  </si>
  <si>
    <t>Grands Montets-Argentière (Chamonix)</t>
  </si>
  <si>
    <t>Dec, Jan, Febr, Márc, Ápr, Máj</t>
  </si>
  <si>
    <t>Arcalis-Ordino (Vallnord)</t>
  </si>
  <si>
    <t>Ruka</t>
  </si>
  <si>
    <t>Finnország</t>
  </si>
  <si>
    <t>Levi</t>
  </si>
  <si>
    <t>Kranjska Gora</t>
  </si>
  <si>
    <t>Szlovénia</t>
  </si>
  <si>
    <t>El Tarter – Pas de la Casa/Grau Roig/Soldeu/Canillo/Encamp (Grandvalira)</t>
  </si>
  <si>
    <t>Bansko</t>
  </si>
  <si>
    <t>Bulgária</t>
  </si>
  <si>
    <t>Kitzsteinhorn - Kaprun</t>
  </si>
  <si>
    <t>Júl</t>
  </si>
  <si>
    <t>Glencoe Mountain</t>
  </si>
  <si>
    <t>Sölden</t>
  </si>
  <si>
    <t>Kuühtai</t>
  </si>
  <si>
    <t>Obertauern</t>
  </si>
  <si>
    <t>Elfer Neustift</t>
  </si>
  <si>
    <t>Serfaus-Fiss-Ladis</t>
  </si>
  <si>
    <t>Hochkönig-Maria Alm/Dienten/Mühlbach</t>
  </si>
  <si>
    <t>Májusrhofen-Penken/Ahorn/Rastkogel/Eggalm</t>
  </si>
  <si>
    <t>St, Anton (Ski Arlberg)</t>
  </si>
  <si>
    <t>Axamer Lizum</t>
  </si>
  <si>
    <t>Flachau (Ski amedé)</t>
  </si>
  <si>
    <t>Ski Juwel Alpbachtal Wildschönau</t>
  </si>
  <si>
    <t>Ischgl</t>
  </si>
  <si>
    <t>Bad Gastein</t>
  </si>
  <si>
    <t>Gargellen</t>
  </si>
  <si>
    <t>Lech (Ski Arlberg)</t>
  </si>
  <si>
    <t>Kitzbühel / Kirchberg (KitzSki)</t>
  </si>
  <si>
    <t>Okt, Nov, Dec, Jan, Febr, Márc, Ápr</t>
  </si>
  <si>
    <t>Galtür</t>
  </si>
  <si>
    <t>Fieberbrunn - Saalbach Hinterglemm Leogang (Skicircus)</t>
  </si>
  <si>
    <t>Schladming (4-Berge-Skischauke)</t>
  </si>
  <si>
    <t>Ápr</t>
  </si>
  <si>
    <t>Ellmau (SkiWelt Wilder Kaiser-Brixental)</t>
  </si>
  <si>
    <t>Zauchensee</t>
  </si>
  <si>
    <t>Westendorf (SkiWelt Wilder Kaiser-Brixental)</t>
  </si>
  <si>
    <t>Silvretta Montafon</t>
  </si>
  <si>
    <t>Zürs (Ski Arlberg)</t>
  </si>
  <si>
    <t>Söll (SkiWelt Wilder Kaiser-Brixental)</t>
  </si>
  <si>
    <t>St, Johann in Tirol</t>
  </si>
  <si>
    <t>St, Christoph (Ski Arlberg)</t>
  </si>
  <si>
    <t>CourMájuseur / Chécrouit - Val Veny</t>
  </si>
  <si>
    <t>Sierra Nevada-Pradollano</t>
  </si>
  <si>
    <t>Spanyolország</t>
  </si>
  <si>
    <t>Cortina d'Ampezzo</t>
  </si>
  <si>
    <t>Val Senales Glacier</t>
  </si>
  <si>
    <t>Saas-Fee</t>
  </si>
  <si>
    <t>Champoluc (Monterosa Ski)</t>
  </si>
  <si>
    <t>Kronplatz (Plan de Corones)</t>
  </si>
  <si>
    <t>Formigal</t>
  </si>
  <si>
    <t>Baqueira / Beret</t>
  </si>
  <si>
    <t>Sauze d’Oulx (Via Lattea)</t>
  </si>
  <si>
    <t>Cervinia</t>
  </si>
  <si>
    <t>Wasserngrat (Gstaad)</t>
  </si>
  <si>
    <t>Wispile (Gstaad)</t>
  </si>
  <si>
    <t>Crans-Montana</t>
  </si>
  <si>
    <t>Brunni - Engelberg</t>
  </si>
  <si>
    <t>Arosa Lenzerheide</t>
  </si>
  <si>
    <t>Verbier (4 Vallées)</t>
  </si>
  <si>
    <t>St, Moritz - Corviglia</t>
  </si>
  <si>
    <t>Gresse en Vercors</t>
  </si>
  <si>
    <t>Nendaz (4 Vallées)</t>
  </si>
  <si>
    <t>Villars - Gryon / Les Diablerets</t>
  </si>
  <si>
    <t>Thyon (4 Vallées)</t>
  </si>
  <si>
    <t>Veysonnaz (4 Vallées)</t>
  </si>
  <si>
    <t>Buchenberg-Buching-Halblech-</t>
  </si>
  <si>
    <t>Alpendorf (Ski amedé)</t>
  </si>
  <si>
    <t>Méribel (Les 3 Vallées)</t>
  </si>
  <si>
    <t>Les Menuires (Les 3 Vallées)</t>
  </si>
  <si>
    <t>Les Sybelles-Le Corbier-La Toussuire-Les Bottières-St Colomban des Villards-St Sorlin-St Jean d’Arves</t>
  </si>
  <si>
    <t>Le Grand Massif-Flaine-Les Carroz-Morillon-Samoëns-Sixt</t>
  </si>
  <si>
    <t>Megève-Saint-Gervais</t>
  </si>
  <si>
    <t>Soldeu-Pas de la Casa/Grau Roig/El Tarter/Canillo/Encamp (Grandvalira)</t>
  </si>
  <si>
    <t>Laax-Flims-Falera</t>
  </si>
  <si>
    <t>Vars-Risoul-La Forêt Blanche</t>
  </si>
  <si>
    <t>Le Grand Domaine-Valmorel-Doucy-Celliers-St François Longchamp</t>
  </si>
  <si>
    <t>Galibier Thabor-Valmeinier-Valloire</t>
  </si>
  <si>
    <t>Zillertal Arena-Zell am Ziller-Gerlos-Königsleiten-Hochkrimml</t>
  </si>
  <si>
    <t>La Molina-Masella-Alp2500</t>
  </si>
  <si>
    <t>Auron-Saint-Etienne-de-Tinée</t>
  </si>
  <si>
    <t>Alta Badia</t>
  </si>
  <si>
    <t>La Clusaz-Manigod</t>
  </si>
  <si>
    <t>Espace Villard Corrençon-Villard-de-Lans-Corrençon-en-Vercors</t>
  </si>
  <si>
    <t>Val Cenis-Lanslevillard-Lanslebourg-Termignon</t>
  </si>
  <si>
    <t>Isola 2000</t>
  </si>
  <si>
    <t>Obersaxen-Mundaun-Val Lumnezia</t>
  </si>
  <si>
    <t>Les 7 Laux-Prapoutel-Le Pleynet-Pipay</t>
  </si>
  <si>
    <t>Corvatsch-Furtschellas</t>
  </si>
  <si>
    <t>Nassfeld-Hermagor</t>
  </si>
  <si>
    <t>Mondolè Ski-Artesina-Frabosa Soprana-Prato Nevoso</t>
  </si>
  <si>
    <t>Aletsch Arena-Riederalp-Bettmeralp-Fiesch Eggishorn</t>
  </si>
  <si>
    <t>Bad Kleinkirchheim-St, Oswald</t>
  </si>
  <si>
    <t>Bardonecchia</t>
  </si>
  <si>
    <t>Saint-Lary-Soulan</t>
  </si>
  <si>
    <t>Orcières Merlette 1850</t>
  </si>
  <si>
    <t>Dévoluy-Superdévoluy-La Joue du Loup</t>
  </si>
  <si>
    <t>Grand Tourmalet-Pic du Midi-La Mongie-Barèges</t>
  </si>
  <si>
    <t>Parsenn (Davos Klosters)</t>
  </si>
  <si>
    <t>Oberau (Wildschönau)</t>
  </si>
  <si>
    <t>Ĺre</t>
  </si>
  <si>
    <t>Svédország</t>
  </si>
  <si>
    <t>Alto Sangro-Roccaraso-Rivisondoli</t>
  </si>
  <si>
    <t>Chamrousse</t>
  </si>
  <si>
    <t>Valberg-Beuil les Launes</t>
  </si>
  <si>
    <t>Adelboden-Lenk-Chuenisbärgli-Silleren-Hahnenmoos-Metsch</t>
  </si>
  <si>
    <t>Rinderberg-Saanerslochgrat-Horneggli-Zweisimmen-Saanenmöser-Schönried-St, Stephan</t>
  </si>
  <si>
    <t>Graukogel-Bad Gastein</t>
  </si>
  <si>
    <t>Les Portes du Mont-Blanc-Combloux-Mégève le Jaillet-La Giettaz</t>
  </si>
  <si>
    <t>Le Grand Bornand</t>
  </si>
  <si>
    <t>Kaltenbach-Hochzillertal-Hochfügen-Ski-optimal</t>
  </si>
  <si>
    <t>Grimentz-Zinal</t>
  </si>
  <si>
    <t>Civetta-Alleghe-Selva di Cadore-Palafavera-Zoldo</t>
  </si>
  <si>
    <t>Ax les Thermes</t>
  </si>
  <si>
    <t>Damüls Mellau</t>
  </si>
  <si>
    <t>Zell am See</t>
  </si>
  <si>
    <t>Cerler</t>
  </si>
  <si>
    <t>Three Peaks Dolomites-Helm-Stiergarten-Rotwand-Kreuzbergpass</t>
  </si>
  <si>
    <t>Puy St, Vincent</t>
  </si>
  <si>
    <t>Folgaria-Fiorentini</t>
  </si>
  <si>
    <t>Titlis-Engelberg</t>
  </si>
  <si>
    <t>Trysil</t>
  </si>
  <si>
    <t>Nauders am Reschenpass-Bergkastel</t>
  </si>
  <si>
    <t>Grossarltal-Dorfgastein</t>
  </si>
  <si>
    <t>Katschberg</t>
  </si>
  <si>
    <t>Valfréjus</t>
  </si>
  <si>
    <t>Savognin</t>
  </si>
  <si>
    <t>Scuol-Motta Naluns</t>
  </si>
  <si>
    <t>Passo San Pellegrino-Falcade</t>
  </si>
  <si>
    <t>Piau Engaly</t>
  </si>
  <si>
    <t>Flumserberg</t>
  </si>
  <si>
    <t>Super Sauze</t>
  </si>
  <si>
    <t>La Norma</t>
  </si>
  <si>
    <t>Pal-Arinsal-La Massana-Vallnord-</t>
  </si>
  <si>
    <t>Arabba</t>
  </si>
  <si>
    <t>Wildkogel-Neukirchen-Bramberg</t>
  </si>
  <si>
    <t>Hintertux Glacier</t>
  </si>
  <si>
    <t>Disentis 3000</t>
  </si>
  <si>
    <t>Belalp-Blatten</t>
  </si>
  <si>
    <t>San Martino di Castrozza</t>
  </si>
  <si>
    <t>Meiringen-Hasliberg</t>
  </si>
  <si>
    <t>Toggenburg-Wildhaus-Unterwasser-Alt St, Johann</t>
  </si>
  <si>
    <t>Alpe di Siusi-Seiser Alm-</t>
  </si>
  <si>
    <t>Le Lioran</t>
  </si>
  <si>
    <t>Saint Luc-Chandolin-Anniviers-</t>
  </si>
  <si>
    <t>Les Karellis</t>
  </si>
  <si>
    <t>Peyragudes</t>
  </si>
  <si>
    <t>Leysin</t>
  </si>
  <si>
    <t>Ponte di Legno-Passo Tonale-Presena Glacier-Temù-Pontedilegno-Tonale</t>
  </si>
  <si>
    <t>Eggli-La Videmanette-Gstaad-Saanen-Rougemont</t>
  </si>
  <si>
    <t>Anzère</t>
  </si>
  <si>
    <t>Borovets</t>
  </si>
  <si>
    <t>Font-Romeu-Bolquère Pyrénées 2000</t>
  </si>
  <si>
    <t>Oppdal</t>
  </si>
  <si>
    <t>Brévent-Flégère-Chamonix</t>
  </si>
  <si>
    <t>Les Houches-Saint-Gervais-Prarion-Bellevue-Chamonix-</t>
  </si>
  <si>
    <t>Ylläs</t>
  </si>
  <si>
    <t>Belvedere-Col Rodella-Ciampac-Buffaure-Canazei-Campitello-Alba-Pozza di Fassa</t>
  </si>
  <si>
    <t>Lauchernalp-Lötschental</t>
  </si>
  <si>
    <t>Grossglockner Heiligenblut</t>
  </si>
  <si>
    <t>Brandnertal-Brand-Bürserberg</t>
  </si>
  <si>
    <t>Alpe du Grand-Serre-La Morte</t>
  </si>
  <si>
    <t>Les Angles</t>
  </si>
  <si>
    <t>Kopaonik</t>
  </si>
  <si>
    <t>Szerbia</t>
  </si>
  <si>
    <t>Aussois</t>
  </si>
  <si>
    <t>First-Grindelwald</t>
  </si>
  <si>
    <t>Sörenberg-Rothorn-Dorf</t>
  </si>
  <si>
    <t>Riserva Bianca-Limone Piemonte</t>
  </si>
  <si>
    <t>Gitschberg Jochtal</t>
  </si>
  <si>
    <t>Schilthorn-Mürren-Lauterbrunnen</t>
  </si>
  <si>
    <t>Dachstein West</t>
  </si>
  <si>
    <t>Pila</t>
  </si>
  <si>
    <t>Brigels-Waltensburg-Andiast</t>
  </si>
  <si>
    <t>Aprica</t>
  </si>
  <si>
    <t>Bormio-Cima Bianca</t>
  </si>
  <si>
    <t>Sedrun-Oberalp</t>
  </si>
  <si>
    <t>Grosseck-Speiereck-Mauterndorf-St, Michael</t>
  </si>
  <si>
    <t>Hirmentaz-Les Habières-Bellevaux-Habière-Poche</t>
  </si>
  <si>
    <t>Pragelato</t>
  </si>
  <si>
    <t>Porté Puymorens</t>
  </si>
  <si>
    <t>Mythenregion</t>
  </si>
  <si>
    <t>Candanchú</t>
  </si>
  <si>
    <t>Zugspitze</t>
  </si>
  <si>
    <t>Máj</t>
  </si>
  <si>
    <t>Lindvallen-Högfjället-Sälen</t>
  </si>
  <si>
    <t>Jasná Nízke Tatry-Chopok</t>
  </si>
  <si>
    <t>Szlovákia</t>
  </si>
  <si>
    <t>Tandådalen-Hundfjållet-Sälen</t>
  </si>
  <si>
    <t>Steinplatte-Winklmoosalm-Waidring-Reit im Winkl</t>
  </si>
  <si>
    <t>Rigi</t>
  </si>
  <si>
    <t>Métabief</t>
  </si>
  <si>
    <t>Vitosha-Sofia</t>
  </si>
  <si>
    <t>Latemar-Obereggen-Pampeago-Predazzo</t>
  </si>
  <si>
    <t>Szczyrk-Skrzyczne</t>
  </si>
  <si>
    <t>Lengyelország</t>
  </si>
  <si>
    <t>Mariborsko Pohorje-Maribor</t>
  </si>
  <si>
    <t>Praz de Lys-Sommand-Taninges-Mieussy-</t>
  </si>
  <si>
    <t>Jahorina</t>
  </si>
  <si>
    <t>Bosznia-Hercegovina</t>
  </si>
  <si>
    <t>Espace Dôle-La Dôle-Les Tuffes</t>
  </si>
  <si>
    <t>Kreischberg</t>
  </si>
  <si>
    <t>Garmisch-Classic-Garmisch-Partenkirchen</t>
  </si>
  <si>
    <t>Carezza Ski</t>
  </si>
  <si>
    <t>Pizol-Bad Ragaz-Wangs</t>
  </si>
  <si>
    <t>SuperBesse-Puy de Sancy</t>
  </si>
  <si>
    <t>Stöten</t>
  </si>
  <si>
    <t>Fellhorn-Kanzelwand-Oberstdorf-Riezlern</t>
  </si>
  <si>
    <t>Idre Fjäll</t>
  </si>
  <si>
    <t>Großglockner Resort Kals-Matrei</t>
  </si>
  <si>
    <t>Pamporovo</t>
  </si>
  <si>
    <t>Abetone-Val di Luce</t>
  </si>
  <si>
    <t>Gerlitzen</t>
  </si>
  <si>
    <t>Paganella-Andalo</t>
  </si>
  <si>
    <t>Melchsee-Frutt-Kerns-</t>
  </si>
  <si>
    <t>Vall de Núria</t>
  </si>
  <si>
    <t>Arêches-Beaufort</t>
  </si>
  <si>
    <t>Špíndlerův Mlýn</t>
  </si>
  <si>
    <t>Csehország</t>
  </si>
  <si>
    <t>Les Mosses-La Lécherette</t>
  </si>
  <si>
    <t>Cimone-Montecreto-Sestola-Le Polle</t>
  </si>
  <si>
    <t>Luchon Superbagnères</t>
  </si>
  <si>
    <t>Lélex-Crozet</t>
  </si>
  <si>
    <t>Sinaia</t>
  </si>
  <si>
    <t>Románia</t>
  </si>
  <si>
    <t>Gourette-Eaux Bonnes-</t>
  </si>
  <si>
    <t>Rauriser Hochalmbahnen-Rauris</t>
  </si>
  <si>
    <t>Hoch-Ybrig-Unteriberg-Oberiberg</t>
  </si>
  <si>
    <t>Meran 2000</t>
  </si>
  <si>
    <t>Nätschen-Andermatt</t>
  </si>
  <si>
    <t>Albiez-Montrond</t>
  </si>
  <si>
    <t>Tarvisio-Monte Lussari</t>
  </si>
  <si>
    <t>Mount Parnassos-Fterolakka-Kellaria</t>
  </si>
  <si>
    <t>Görögország</t>
  </si>
  <si>
    <t>Mölltal Glacier-Mölltaler Gletscher</t>
  </si>
  <si>
    <t>Wendelstein-Brannenburg-Osterhofen</t>
  </si>
  <si>
    <t>Glenshee</t>
  </si>
  <si>
    <t>Sulden am Ortler-Solda all'Ortles-</t>
  </si>
  <si>
    <t>Poiana Brașov</t>
  </si>
  <si>
    <t>Hinterstoder-Höss</t>
  </si>
  <si>
    <t>St, Jean Montclar</t>
  </si>
  <si>
    <t>Port del Comte</t>
  </si>
  <si>
    <t>Tänndalen</t>
  </si>
  <si>
    <t>Feldberg-Seebuck-Grafenmatt-Fahl</t>
  </si>
  <si>
    <t>Pitztal Glacier-Pitztaler Gletscher-</t>
  </si>
  <si>
    <t>Tauplitz-Bad Mitterndorf</t>
  </si>
  <si>
    <t>Hochoetz-Oetz</t>
  </si>
  <si>
    <t>Rosshütte-Seefeld</t>
  </si>
  <si>
    <t>Malbun</t>
  </si>
  <si>
    <t>Liechtenstein</t>
  </si>
  <si>
    <t>Špičák</t>
  </si>
  <si>
    <t>Riesneralm-Donnersbachwald</t>
  </si>
  <si>
    <t>Berwang-Bichlbach-Rinnen</t>
  </si>
  <si>
    <t>Glungezer-Tulfes</t>
  </si>
  <si>
    <t>Fanningberg</t>
  </si>
  <si>
    <t>Turracher Höhe</t>
  </si>
  <si>
    <t>Indoor ski area Snow Arena-Druskininkai</t>
  </si>
  <si>
    <t>Litvánia</t>
  </si>
  <si>
    <t>Niedere-Andelsbuch-Bezau</t>
  </si>
  <si>
    <t>Wurzeralm-Spital am Pyhrn</t>
  </si>
  <si>
    <t>Pråbichl-Vordernberg</t>
  </si>
  <si>
    <t>Pfelders-Moos in Passeier-</t>
  </si>
  <si>
    <t>Mitterdorf-Almberg-– Mitterfirmiansreut</t>
  </si>
  <si>
    <t>Lavarone</t>
  </si>
  <si>
    <t>Geißkopf-Bischofsmais</t>
  </si>
  <si>
    <t>Kobla-Bohinj</t>
  </si>
  <si>
    <t>Sudelfeld-Bayrischzell</t>
  </si>
  <si>
    <t>Grüntenlifte-Kranzegg-Rettenberg</t>
  </si>
  <si>
    <t>Grebenzen-St, Lambrecht</t>
  </si>
  <si>
    <t>Kirchdorf</t>
  </si>
  <si>
    <t>Nebelhorn-Oberstdorf</t>
  </si>
  <si>
    <t>Lachtal</t>
  </si>
  <si>
    <t>Ramsau am Dachstein-Rittisberg</t>
  </si>
  <si>
    <t>Bürchen-Törbel-Moosalp</t>
  </si>
  <si>
    <t>Guzet</t>
  </si>
  <si>
    <t>Schetteregg-Egg</t>
  </si>
  <si>
    <t>Fichtelberg-Oberwiesenthal</t>
  </si>
  <si>
    <t>Bellwald</t>
  </si>
  <si>
    <t>Klewenalp-Stockhütte-Beckenried-Emmetten</t>
  </si>
  <si>
    <t>Schöneck-Skiwelt</t>
  </si>
  <si>
    <t>Białka Tatrzańska-Kotelnica-Kaniońwka-Bania</t>
  </si>
  <si>
    <t>Štrbské Pleso</t>
  </si>
  <si>
    <t>Gaissau-Hintersee</t>
  </si>
  <si>
    <t>Márc</t>
  </si>
  <si>
    <t>Kellerjoch-Schwaz</t>
  </si>
  <si>
    <t>Aillons-Margériaz</t>
  </si>
  <si>
    <t>Hochrindl-Sirnitz</t>
  </si>
  <si>
    <t>La Bresse-Hohneck</t>
  </si>
  <si>
    <t>Dec</t>
  </si>
  <si>
    <t>Silbersattel-Steinach</t>
  </si>
  <si>
    <t>Lammeralm-Langenwang</t>
  </si>
  <si>
    <t>Kitzbüheler Horn</t>
  </si>
  <si>
    <t>Myrkdalen</t>
  </si>
  <si>
    <t>Loser-Altaussee</t>
  </si>
  <si>
    <t>Christlum-Achenkirch</t>
  </si>
  <si>
    <t>Grasgehren-Bolgengrat</t>
  </si>
  <si>
    <t>Götschen-Bischofswiesen</t>
  </si>
  <si>
    <t>Torrent-Leukerbad</t>
  </si>
  <si>
    <t>Monte Popolo-Eben im Pongau</t>
  </si>
  <si>
    <t>Jochgrimm-Passo Oclini-</t>
  </si>
  <si>
    <t>Alpe Lusia-Moena-Bellamonte</t>
  </si>
  <si>
    <t>Unternberg-Ruhpolding-</t>
  </si>
  <si>
    <t>Diavolezza-Lagalb</t>
  </si>
  <si>
    <t>Kubínska hol’a</t>
  </si>
  <si>
    <t>Gälä</t>
  </si>
  <si>
    <t>Kvitfjell</t>
  </si>
  <si>
    <t>Molines-en-Queyras-Saint-Véran</t>
  </si>
  <si>
    <t>Tatranská Lomnica</t>
  </si>
  <si>
    <t>Kanin-Sella Nevea-Bovec</t>
  </si>
  <si>
    <t>Postwiesen Skidorf-Neuastenberg</t>
  </si>
  <si>
    <t>Kaiseregg-Riggisalp-Schwarzsee</t>
  </si>
  <si>
    <t>St, Pierre de Chartreuse-Le Planolet</t>
  </si>
  <si>
    <t>Oberjoch-Bad Hindelang-– Iseler</t>
  </si>
  <si>
    <t>Mönichkirchen-Mariensee</t>
  </si>
  <si>
    <t>Grächen</t>
  </si>
  <si>
    <t>Puigmal</t>
  </si>
  <si>
    <t>Kranzberg-Mittenwald</t>
  </si>
  <si>
    <t>Wetterstein lifts-Wettersteinbahnen-– Ehrwald</t>
  </si>
  <si>
    <t>Stuhleck-Spital am Semmering</t>
  </si>
  <si>
    <t>Szept, Okt, Nov, Dec, Jan, Febr, Márc, Ápr, Máj, Jún</t>
  </si>
  <si>
    <t>Máj, Jún, Júl, Aug, Szept</t>
  </si>
  <si>
    <t>Okt, Nov, Dec, Jan, Febr, Márc, Ápr, Máj, Jún</t>
  </si>
  <si>
    <t>Szept, Okt, Nov, Dec, Jan, Febr, Márc, Ápr, Máj</t>
  </si>
  <si>
    <t>Júl, Aug, Szept, Okt, Nov, Dec, Jan, Febr, Márc, Ápr</t>
  </si>
  <si>
    <t>Szept, Okt, Nov, Dec, Jan, Febr, Márc, Ápr</t>
  </si>
  <si>
    <t>Nov, Dec, Jan, Febr, Márc</t>
  </si>
  <si>
    <t>Budapest</t>
  </si>
  <si>
    <t>Jún</t>
  </si>
  <si>
    <t>Aug</t>
  </si>
  <si>
    <t>Leghosszabb pálya</t>
  </si>
  <si>
    <t>Legközelebb</t>
  </si>
  <si>
    <t>Donovaly-Park Snow</t>
  </si>
  <si>
    <t>Hely</t>
  </si>
  <si>
    <t>Nem</t>
  </si>
  <si>
    <t>latB</t>
  </si>
  <si>
    <t>lonB</t>
  </si>
  <si>
    <t>szelA</t>
  </si>
  <si>
    <t>hosszB</t>
  </si>
  <si>
    <t>szelB</t>
  </si>
  <si>
    <t>hosszA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</si>
</sst>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km&quot;"/>
    <numFmt numFmtId="165" formatCode="0&quot; db&quot;"/>
    <numFmt numFmtId="166" formatCode="#,##0&quot; m&quot;"/>
    <numFmt numFmtId="167" formatCode="0&quot; m&quot;"/>
  </numFmts>
  <fonts count="6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1" xfId="0" applyFont="1" applyBorder="1" applyAlignment="1">
      <alignment horizontal="right"/>
    </xf>
    <xf numFmtId="167" fontId="4" fillId="0" borderId="6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/>
    <xf numFmtId="166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164" fontId="4" fillId="0" borderId="8" xfId="0" applyNumberFormat="1" applyFont="1" applyBorder="1"/>
    <xf numFmtId="166" fontId="4" fillId="0" borderId="8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0" xfId="0" applyNumberFormat="1" applyFont="1"/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164" fontId="5" fillId="2" borderId="3" xfId="0" applyNumberFormat="1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textRotation="90" wrapText="1"/>
    </xf>
  </cellXfs>
  <cellStyles count="1">
    <cellStyle name="Normál" xfId="0" builtinId="0"/>
  </cellStyles>
  <dxfs count="2"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Sípályák</a:t>
            </a:r>
            <a:r>
              <a:rPr lang="hu-HU" baseline="0"/>
              <a:t> száma az olasz síparadicsomokban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Olaszország!$K$1</c:f>
              <c:strCache>
                <c:ptCount val="1"/>
                <c:pt idx="0">
                  <c:v>Kezdő pályák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Olaszország!$A$2:$A$45</c:f>
              <c:strCache>
                <c:ptCount val="44"/>
                <c:pt idx="0">
                  <c:v>Tarvisio-Monte Lussari</c:v>
                </c:pt>
                <c:pt idx="1">
                  <c:v>Three Peaks Dolomites-Helm-Stiergarten-Rotwand-Kreuzbergpass</c:v>
                </c:pt>
                <c:pt idx="2">
                  <c:v>Cortina d'Ampezzo</c:v>
                </c:pt>
                <c:pt idx="3">
                  <c:v>Kronplatz (Plan de Corones)</c:v>
                </c:pt>
                <c:pt idx="4">
                  <c:v>Civetta-Alleghe-Selva di Cadore-Palafavera-Zoldo</c:v>
                </c:pt>
                <c:pt idx="5">
                  <c:v>Alta Badia</c:v>
                </c:pt>
                <c:pt idx="6">
                  <c:v>Arabba</c:v>
                </c:pt>
                <c:pt idx="7">
                  <c:v>Gitschberg Jochtal</c:v>
                </c:pt>
                <c:pt idx="8">
                  <c:v>Passo San Pellegrino-Falcade</c:v>
                </c:pt>
                <c:pt idx="9">
                  <c:v>San Martino di Castrozza</c:v>
                </c:pt>
                <c:pt idx="10">
                  <c:v>Val Gardena</c:v>
                </c:pt>
                <c:pt idx="11">
                  <c:v>Alpe Lusia-Moena-Bellamonte</c:v>
                </c:pt>
                <c:pt idx="12">
                  <c:v>Alpe di Siusi-Seiser Alm-</c:v>
                </c:pt>
                <c:pt idx="13">
                  <c:v>Carezza Ski</c:v>
                </c:pt>
                <c:pt idx="14">
                  <c:v>Latemar-Obereggen-Pampeago-Predazzo</c:v>
                </c:pt>
                <c:pt idx="15">
                  <c:v>Jochgrimm-Passo Oclini-</c:v>
                </c:pt>
                <c:pt idx="16">
                  <c:v>Belvedere-Col Rodella-Ciampac-Buffaure-Canazei-Campitello-Alba-Pozza di Fassa</c:v>
                </c:pt>
                <c:pt idx="17">
                  <c:v>Meran 2000</c:v>
                </c:pt>
                <c:pt idx="18">
                  <c:v>Pfelders-Moos in Passeier-</c:v>
                </c:pt>
                <c:pt idx="19">
                  <c:v>Lavarone</c:v>
                </c:pt>
                <c:pt idx="20">
                  <c:v>Folgaria-Fiorentini</c:v>
                </c:pt>
                <c:pt idx="21">
                  <c:v>Val Senales Glacier</c:v>
                </c:pt>
                <c:pt idx="22">
                  <c:v>Paganella-Andalo</c:v>
                </c:pt>
                <c:pt idx="23">
                  <c:v>Cimone-Montecreto-Sestola-Le Polle</c:v>
                </c:pt>
                <c:pt idx="24">
                  <c:v>Madonna di Campiglio-Pinzolo-Folgarida-Marilleva</c:v>
                </c:pt>
                <c:pt idx="25">
                  <c:v>Sulden am Ortler-Solda all'Ortles-</c:v>
                </c:pt>
                <c:pt idx="26">
                  <c:v>Ponte di Legno-Passo Tonale-Presena Glacier-Temù-Pontedilegno-Tonale</c:v>
                </c:pt>
                <c:pt idx="27">
                  <c:v>Bormio-Cima Bianca</c:v>
                </c:pt>
                <c:pt idx="28">
                  <c:v>Livigno – Carosello/Mottolino</c:v>
                </c:pt>
                <c:pt idx="29">
                  <c:v>Aprica</c:v>
                </c:pt>
                <c:pt idx="30">
                  <c:v>Alto Sangro-Roccaraso-Rivisondoli</c:v>
                </c:pt>
                <c:pt idx="31">
                  <c:v>Valchiavenna – Madesimo/Campodolcino</c:v>
                </c:pt>
                <c:pt idx="32">
                  <c:v>Abetone-Val di Luce</c:v>
                </c:pt>
                <c:pt idx="33">
                  <c:v>Pila</c:v>
                </c:pt>
                <c:pt idx="34">
                  <c:v>Gressoney - La-Trinite (Monterosa Ski)</c:v>
                </c:pt>
                <c:pt idx="35">
                  <c:v>Champoluc (Monterosa Ski)</c:v>
                </c:pt>
                <c:pt idx="36">
                  <c:v>CourMájuseur / Chécrouit - Val Veny</c:v>
                </c:pt>
                <c:pt idx="37">
                  <c:v>Mondolè Ski-Artesina-Frabosa Soprana-Prato Nevoso</c:v>
                </c:pt>
                <c:pt idx="38">
                  <c:v>La Thuile / La Rosičre - Espace San Bernardo</c:v>
                </c:pt>
                <c:pt idx="39">
                  <c:v>Riserva Bianca-Limone Piemonte</c:v>
                </c:pt>
                <c:pt idx="40">
                  <c:v>Pragelato</c:v>
                </c:pt>
                <c:pt idx="41">
                  <c:v>Sauze d’Oulx (Via Lattea)</c:v>
                </c:pt>
                <c:pt idx="42">
                  <c:v>Sestriere ski resort (Via Lattea)</c:v>
                </c:pt>
                <c:pt idx="43">
                  <c:v>Bardonecchia</c:v>
                </c:pt>
              </c:strCache>
            </c:strRef>
          </c:cat>
          <c:val>
            <c:numRef>
              <c:f>Olaszország!$K$2:$K$46</c:f>
              <c:numCache>
                <c:formatCode>General</c:formatCode>
                <c:ptCount val="45"/>
                <c:pt idx="0">
                  <c:v>9</c:v>
                </c:pt>
                <c:pt idx="1">
                  <c:v>17</c:v>
                </c:pt>
                <c:pt idx="2">
                  <c:v>45</c:v>
                </c:pt>
                <c:pt idx="3">
                  <c:v>52</c:v>
                </c:pt>
                <c:pt idx="4">
                  <c:v>30</c:v>
                </c:pt>
                <c:pt idx="5">
                  <c:v>70</c:v>
                </c:pt>
                <c:pt idx="6">
                  <c:v>32</c:v>
                </c:pt>
                <c:pt idx="7">
                  <c:v>17</c:v>
                </c:pt>
                <c:pt idx="8">
                  <c:v>20</c:v>
                </c:pt>
                <c:pt idx="9">
                  <c:v>16</c:v>
                </c:pt>
                <c:pt idx="10">
                  <c:v>52</c:v>
                </c:pt>
                <c:pt idx="11">
                  <c:v>12</c:v>
                </c:pt>
                <c:pt idx="12">
                  <c:v>14</c:v>
                </c:pt>
                <c:pt idx="13">
                  <c:v>21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19</c:v>
                </c:pt>
                <c:pt idx="20">
                  <c:v>36</c:v>
                </c:pt>
                <c:pt idx="21">
                  <c:v>8</c:v>
                </c:pt>
                <c:pt idx="22">
                  <c:v>9</c:v>
                </c:pt>
                <c:pt idx="23">
                  <c:v>15</c:v>
                </c:pt>
                <c:pt idx="24">
                  <c:v>60</c:v>
                </c:pt>
                <c:pt idx="25">
                  <c:v>17</c:v>
                </c:pt>
                <c:pt idx="26">
                  <c:v>10</c:v>
                </c:pt>
                <c:pt idx="27">
                  <c:v>14</c:v>
                </c:pt>
                <c:pt idx="28">
                  <c:v>30</c:v>
                </c:pt>
                <c:pt idx="29">
                  <c:v>28</c:v>
                </c:pt>
                <c:pt idx="30">
                  <c:v>37</c:v>
                </c:pt>
                <c:pt idx="31">
                  <c:v>13</c:v>
                </c:pt>
                <c:pt idx="32">
                  <c:v>14</c:v>
                </c:pt>
                <c:pt idx="33">
                  <c:v>8</c:v>
                </c:pt>
                <c:pt idx="34">
                  <c:v>23</c:v>
                </c:pt>
                <c:pt idx="35">
                  <c:v>23</c:v>
                </c:pt>
                <c:pt idx="36">
                  <c:v>16</c:v>
                </c:pt>
                <c:pt idx="37">
                  <c:v>42</c:v>
                </c:pt>
                <c:pt idx="38">
                  <c:v>55</c:v>
                </c:pt>
                <c:pt idx="39">
                  <c:v>11</c:v>
                </c:pt>
                <c:pt idx="40">
                  <c:v>14</c:v>
                </c:pt>
                <c:pt idx="41">
                  <c:v>96</c:v>
                </c:pt>
                <c:pt idx="42">
                  <c:v>96</c:v>
                </c:pt>
                <c:pt idx="4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F-AB4D-9277-3785589DDB72}"/>
            </c:ext>
          </c:extLst>
        </c:ser>
        <c:ser>
          <c:idx val="1"/>
          <c:order val="1"/>
          <c:tx>
            <c:strRef>
              <c:f>Olaszország!$L$1</c:f>
              <c:strCache>
                <c:ptCount val="1"/>
                <c:pt idx="0">
                  <c:v>Közepes pályák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Olaszország!$A$2:$A$45</c:f>
              <c:strCache>
                <c:ptCount val="44"/>
                <c:pt idx="0">
                  <c:v>Tarvisio-Monte Lussari</c:v>
                </c:pt>
                <c:pt idx="1">
                  <c:v>Three Peaks Dolomites-Helm-Stiergarten-Rotwand-Kreuzbergpass</c:v>
                </c:pt>
                <c:pt idx="2">
                  <c:v>Cortina d'Ampezzo</c:v>
                </c:pt>
                <c:pt idx="3">
                  <c:v>Kronplatz (Plan de Corones)</c:v>
                </c:pt>
                <c:pt idx="4">
                  <c:v>Civetta-Alleghe-Selva di Cadore-Palafavera-Zoldo</c:v>
                </c:pt>
                <c:pt idx="5">
                  <c:v>Alta Badia</c:v>
                </c:pt>
                <c:pt idx="6">
                  <c:v>Arabba</c:v>
                </c:pt>
                <c:pt idx="7">
                  <c:v>Gitschberg Jochtal</c:v>
                </c:pt>
                <c:pt idx="8">
                  <c:v>Passo San Pellegrino-Falcade</c:v>
                </c:pt>
                <c:pt idx="9">
                  <c:v>San Martino di Castrozza</c:v>
                </c:pt>
                <c:pt idx="10">
                  <c:v>Val Gardena</c:v>
                </c:pt>
                <c:pt idx="11">
                  <c:v>Alpe Lusia-Moena-Bellamonte</c:v>
                </c:pt>
                <c:pt idx="12">
                  <c:v>Alpe di Siusi-Seiser Alm-</c:v>
                </c:pt>
                <c:pt idx="13">
                  <c:v>Carezza Ski</c:v>
                </c:pt>
                <c:pt idx="14">
                  <c:v>Latemar-Obereggen-Pampeago-Predazzo</c:v>
                </c:pt>
                <c:pt idx="15">
                  <c:v>Jochgrimm-Passo Oclini-</c:v>
                </c:pt>
                <c:pt idx="16">
                  <c:v>Belvedere-Col Rodella-Ciampac-Buffaure-Canazei-Campitello-Alba-Pozza di Fassa</c:v>
                </c:pt>
                <c:pt idx="17">
                  <c:v>Meran 2000</c:v>
                </c:pt>
                <c:pt idx="18">
                  <c:v>Pfelders-Moos in Passeier-</c:v>
                </c:pt>
                <c:pt idx="19">
                  <c:v>Lavarone</c:v>
                </c:pt>
                <c:pt idx="20">
                  <c:v>Folgaria-Fiorentini</c:v>
                </c:pt>
                <c:pt idx="21">
                  <c:v>Val Senales Glacier</c:v>
                </c:pt>
                <c:pt idx="22">
                  <c:v>Paganella-Andalo</c:v>
                </c:pt>
                <c:pt idx="23">
                  <c:v>Cimone-Montecreto-Sestola-Le Polle</c:v>
                </c:pt>
                <c:pt idx="24">
                  <c:v>Madonna di Campiglio-Pinzolo-Folgarida-Marilleva</c:v>
                </c:pt>
                <c:pt idx="25">
                  <c:v>Sulden am Ortler-Solda all'Ortles-</c:v>
                </c:pt>
                <c:pt idx="26">
                  <c:v>Ponte di Legno-Passo Tonale-Presena Glacier-Temù-Pontedilegno-Tonale</c:v>
                </c:pt>
                <c:pt idx="27">
                  <c:v>Bormio-Cima Bianca</c:v>
                </c:pt>
                <c:pt idx="28">
                  <c:v>Livigno – Carosello/Mottolino</c:v>
                </c:pt>
                <c:pt idx="29">
                  <c:v>Aprica</c:v>
                </c:pt>
                <c:pt idx="30">
                  <c:v>Alto Sangro-Roccaraso-Rivisondoli</c:v>
                </c:pt>
                <c:pt idx="31">
                  <c:v>Valchiavenna – Madesimo/Campodolcino</c:v>
                </c:pt>
                <c:pt idx="32">
                  <c:v>Abetone-Val di Luce</c:v>
                </c:pt>
                <c:pt idx="33">
                  <c:v>Pila</c:v>
                </c:pt>
                <c:pt idx="34">
                  <c:v>Gressoney - La-Trinite (Monterosa Ski)</c:v>
                </c:pt>
                <c:pt idx="35">
                  <c:v>Champoluc (Monterosa Ski)</c:v>
                </c:pt>
                <c:pt idx="36">
                  <c:v>CourMájuseur / Chécrouit - Val Veny</c:v>
                </c:pt>
                <c:pt idx="37">
                  <c:v>Mondolè Ski-Artesina-Frabosa Soprana-Prato Nevoso</c:v>
                </c:pt>
                <c:pt idx="38">
                  <c:v>La Thuile / La Rosičre - Espace San Bernardo</c:v>
                </c:pt>
                <c:pt idx="39">
                  <c:v>Riserva Bianca-Limone Piemonte</c:v>
                </c:pt>
                <c:pt idx="40">
                  <c:v>Pragelato</c:v>
                </c:pt>
                <c:pt idx="41">
                  <c:v>Sauze d’Oulx (Via Lattea)</c:v>
                </c:pt>
                <c:pt idx="42">
                  <c:v>Sestriere ski resort (Via Lattea)</c:v>
                </c:pt>
                <c:pt idx="43">
                  <c:v>Bardonecchia</c:v>
                </c:pt>
              </c:strCache>
            </c:strRef>
          </c:cat>
          <c:val>
            <c:numRef>
              <c:f>Olaszország!$L$2:$L$46</c:f>
              <c:numCache>
                <c:formatCode>General</c:formatCode>
                <c:ptCount val="45"/>
                <c:pt idx="0">
                  <c:v>11</c:v>
                </c:pt>
                <c:pt idx="1">
                  <c:v>39</c:v>
                </c:pt>
                <c:pt idx="2">
                  <c:v>55</c:v>
                </c:pt>
                <c:pt idx="3">
                  <c:v>42</c:v>
                </c:pt>
                <c:pt idx="4">
                  <c:v>44</c:v>
                </c:pt>
                <c:pt idx="5">
                  <c:v>52</c:v>
                </c:pt>
                <c:pt idx="6">
                  <c:v>22</c:v>
                </c:pt>
                <c:pt idx="7">
                  <c:v>25</c:v>
                </c:pt>
                <c:pt idx="8">
                  <c:v>38</c:v>
                </c:pt>
                <c:pt idx="9">
                  <c:v>32</c:v>
                </c:pt>
                <c:pt idx="10">
                  <c:v>105</c:v>
                </c:pt>
                <c:pt idx="11">
                  <c:v>10</c:v>
                </c:pt>
                <c:pt idx="12">
                  <c:v>45</c:v>
                </c:pt>
                <c:pt idx="13">
                  <c:v>14</c:v>
                </c:pt>
                <c:pt idx="14">
                  <c:v>32</c:v>
                </c:pt>
                <c:pt idx="15">
                  <c:v>2</c:v>
                </c:pt>
                <c:pt idx="16">
                  <c:v>40</c:v>
                </c:pt>
                <c:pt idx="17">
                  <c:v>25</c:v>
                </c:pt>
                <c:pt idx="18">
                  <c:v>9</c:v>
                </c:pt>
                <c:pt idx="19">
                  <c:v>5</c:v>
                </c:pt>
                <c:pt idx="20">
                  <c:v>32</c:v>
                </c:pt>
                <c:pt idx="21">
                  <c:v>7</c:v>
                </c:pt>
                <c:pt idx="22">
                  <c:v>22</c:v>
                </c:pt>
                <c:pt idx="23">
                  <c:v>25</c:v>
                </c:pt>
                <c:pt idx="24">
                  <c:v>68</c:v>
                </c:pt>
                <c:pt idx="25">
                  <c:v>13</c:v>
                </c:pt>
                <c:pt idx="26">
                  <c:v>40</c:v>
                </c:pt>
                <c:pt idx="27">
                  <c:v>34</c:v>
                </c:pt>
                <c:pt idx="28">
                  <c:v>65</c:v>
                </c:pt>
                <c:pt idx="29">
                  <c:v>14</c:v>
                </c:pt>
                <c:pt idx="30">
                  <c:v>32</c:v>
                </c:pt>
                <c:pt idx="31">
                  <c:v>28</c:v>
                </c:pt>
                <c:pt idx="32">
                  <c:v>28</c:v>
                </c:pt>
                <c:pt idx="33">
                  <c:v>35</c:v>
                </c:pt>
                <c:pt idx="34">
                  <c:v>94</c:v>
                </c:pt>
                <c:pt idx="35">
                  <c:v>94</c:v>
                </c:pt>
                <c:pt idx="36">
                  <c:v>21</c:v>
                </c:pt>
                <c:pt idx="37">
                  <c:v>51</c:v>
                </c:pt>
                <c:pt idx="38">
                  <c:v>83</c:v>
                </c:pt>
                <c:pt idx="39">
                  <c:v>35</c:v>
                </c:pt>
                <c:pt idx="40">
                  <c:v>32</c:v>
                </c:pt>
                <c:pt idx="41">
                  <c:v>220</c:v>
                </c:pt>
                <c:pt idx="42">
                  <c:v>220</c:v>
                </c:pt>
                <c:pt idx="4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AB4D-9277-3785589DDB72}"/>
            </c:ext>
          </c:extLst>
        </c:ser>
        <c:ser>
          <c:idx val="2"/>
          <c:order val="2"/>
          <c:tx>
            <c:strRef>
              <c:f>Olaszország!$M$1</c:f>
              <c:strCache>
                <c:ptCount val="1"/>
                <c:pt idx="0">
                  <c:v>Nehéz pályák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Olaszország!$A$2:$A$45</c:f>
              <c:strCache>
                <c:ptCount val="44"/>
                <c:pt idx="0">
                  <c:v>Tarvisio-Monte Lussari</c:v>
                </c:pt>
                <c:pt idx="1">
                  <c:v>Three Peaks Dolomites-Helm-Stiergarten-Rotwand-Kreuzbergpass</c:v>
                </c:pt>
                <c:pt idx="2">
                  <c:v>Cortina d'Ampezzo</c:v>
                </c:pt>
                <c:pt idx="3">
                  <c:v>Kronplatz (Plan de Corones)</c:v>
                </c:pt>
                <c:pt idx="4">
                  <c:v>Civetta-Alleghe-Selva di Cadore-Palafavera-Zoldo</c:v>
                </c:pt>
                <c:pt idx="5">
                  <c:v>Alta Badia</c:v>
                </c:pt>
                <c:pt idx="6">
                  <c:v>Arabba</c:v>
                </c:pt>
                <c:pt idx="7">
                  <c:v>Gitschberg Jochtal</c:v>
                </c:pt>
                <c:pt idx="8">
                  <c:v>Passo San Pellegrino-Falcade</c:v>
                </c:pt>
                <c:pt idx="9">
                  <c:v>San Martino di Castrozza</c:v>
                </c:pt>
                <c:pt idx="10">
                  <c:v>Val Gardena</c:v>
                </c:pt>
                <c:pt idx="11">
                  <c:v>Alpe Lusia-Moena-Bellamonte</c:v>
                </c:pt>
                <c:pt idx="12">
                  <c:v>Alpe di Siusi-Seiser Alm-</c:v>
                </c:pt>
                <c:pt idx="13">
                  <c:v>Carezza Ski</c:v>
                </c:pt>
                <c:pt idx="14">
                  <c:v>Latemar-Obereggen-Pampeago-Predazzo</c:v>
                </c:pt>
                <c:pt idx="15">
                  <c:v>Jochgrimm-Passo Oclini-</c:v>
                </c:pt>
                <c:pt idx="16">
                  <c:v>Belvedere-Col Rodella-Ciampac-Buffaure-Canazei-Campitello-Alba-Pozza di Fassa</c:v>
                </c:pt>
                <c:pt idx="17">
                  <c:v>Meran 2000</c:v>
                </c:pt>
                <c:pt idx="18">
                  <c:v>Pfelders-Moos in Passeier-</c:v>
                </c:pt>
                <c:pt idx="19">
                  <c:v>Lavarone</c:v>
                </c:pt>
                <c:pt idx="20">
                  <c:v>Folgaria-Fiorentini</c:v>
                </c:pt>
                <c:pt idx="21">
                  <c:v>Val Senales Glacier</c:v>
                </c:pt>
                <c:pt idx="22">
                  <c:v>Paganella-Andalo</c:v>
                </c:pt>
                <c:pt idx="23">
                  <c:v>Cimone-Montecreto-Sestola-Le Polle</c:v>
                </c:pt>
                <c:pt idx="24">
                  <c:v>Madonna di Campiglio-Pinzolo-Folgarida-Marilleva</c:v>
                </c:pt>
                <c:pt idx="25">
                  <c:v>Sulden am Ortler-Solda all'Ortles-</c:v>
                </c:pt>
                <c:pt idx="26">
                  <c:v>Ponte di Legno-Passo Tonale-Presena Glacier-Temù-Pontedilegno-Tonale</c:v>
                </c:pt>
                <c:pt idx="27">
                  <c:v>Bormio-Cima Bianca</c:v>
                </c:pt>
                <c:pt idx="28">
                  <c:v>Livigno – Carosello/Mottolino</c:v>
                </c:pt>
                <c:pt idx="29">
                  <c:v>Aprica</c:v>
                </c:pt>
                <c:pt idx="30">
                  <c:v>Alto Sangro-Roccaraso-Rivisondoli</c:v>
                </c:pt>
                <c:pt idx="31">
                  <c:v>Valchiavenna – Madesimo/Campodolcino</c:v>
                </c:pt>
                <c:pt idx="32">
                  <c:v>Abetone-Val di Luce</c:v>
                </c:pt>
                <c:pt idx="33">
                  <c:v>Pila</c:v>
                </c:pt>
                <c:pt idx="34">
                  <c:v>Gressoney - La-Trinite (Monterosa Ski)</c:v>
                </c:pt>
                <c:pt idx="35">
                  <c:v>Champoluc (Monterosa Ski)</c:v>
                </c:pt>
                <c:pt idx="36">
                  <c:v>CourMájuseur / Chécrouit - Val Veny</c:v>
                </c:pt>
                <c:pt idx="37">
                  <c:v>Mondolè Ski-Artesina-Frabosa Soprana-Prato Nevoso</c:v>
                </c:pt>
                <c:pt idx="38">
                  <c:v>La Thuile / La Rosičre - Espace San Bernardo</c:v>
                </c:pt>
                <c:pt idx="39">
                  <c:v>Riserva Bianca-Limone Piemonte</c:v>
                </c:pt>
                <c:pt idx="40">
                  <c:v>Pragelato</c:v>
                </c:pt>
                <c:pt idx="41">
                  <c:v>Sauze d’Oulx (Via Lattea)</c:v>
                </c:pt>
                <c:pt idx="42">
                  <c:v>Sestriere ski resort (Via Lattea)</c:v>
                </c:pt>
                <c:pt idx="43">
                  <c:v>Bardonecchia</c:v>
                </c:pt>
              </c:strCache>
            </c:strRef>
          </c:cat>
          <c:val>
            <c:numRef>
              <c:f>Olaszország!$M$2:$M$46</c:f>
              <c:numCache>
                <c:formatCode>General</c:formatCode>
                <c:ptCount val="45"/>
                <c:pt idx="0">
                  <c:v>5</c:v>
                </c:pt>
                <c:pt idx="1">
                  <c:v>18</c:v>
                </c:pt>
                <c:pt idx="2">
                  <c:v>20</c:v>
                </c:pt>
                <c:pt idx="3">
                  <c:v>25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11</c:v>
                </c:pt>
                <c:pt idx="22">
                  <c:v>1</c:v>
                </c:pt>
                <c:pt idx="23">
                  <c:v>10</c:v>
                </c:pt>
                <c:pt idx="24">
                  <c:v>22</c:v>
                </c:pt>
                <c:pt idx="25">
                  <c:v>14</c:v>
                </c:pt>
                <c:pt idx="26">
                  <c:v>9</c:v>
                </c:pt>
                <c:pt idx="27">
                  <c:v>2</c:v>
                </c:pt>
                <c:pt idx="28">
                  <c:v>20</c:v>
                </c:pt>
                <c:pt idx="29">
                  <c:v>7</c:v>
                </c:pt>
                <c:pt idx="30">
                  <c:v>20</c:v>
                </c:pt>
                <c:pt idx="31">
                  <c:v>5</c:v>
                </c:pt>
                <c:pt idx="32">
                  <c:v>1</c:v>
                </c:pt>
                <c:pt idx="33">
                  <c:v>6</c:v>
                </c:pt>
                <c:pt idx="34">
                  <c:v>15</c:v>
                </c:pt>
                <c:pt idx="35">
                  <c:v>15</c:v>
                </c:pt>
                <c:pt idx="36">
                  <c:v>4</c:v>
                </c:pt>
                <c:pt idx="37">
                  <c:v>11</c:v>
                </c:pt>
                <c:pt idx="38">
                  <c:v>22</c:v>
                </c:pt>
                <c:pt idx="39">
                  <c:v>5</c:v>
                </c:pt>
                <c:pt idx="40">
                  <c:v>4</c:v>
                </c:pt>
                <c:pt idx="41">
                  <c:v>84</c:v>
                </c:pt>
                <c:pt idx="42">
                  <c:v>84</c:v>
                </c:pt>
                <c:pt idx="4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F-AB4D-9277-3785589D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8460464"/>
        <c:axId val="1208462176"/>
      </c:barChart>
      <c:catAx>
        <c:axId val="120846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08462176"/>
        <c:crosses val="autoZero"/>
        <c:auto val="1"/>
        <c:lblAlgn val="ctr"/>
        <c:lblOffset val="100"/>
        <c:noMultiLvlLbl val="0"/>
      </c:catAx>
      <c:valAx>
        <c:axId val="120846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0846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pageSetup paperSize="9"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B7F340-D6C5-56D9-0B71-AF56CD4EB4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7"/>
  <sheetViews>
    <sheetView tabSelected="1" zoomScaleNormal="100" workbookViewId="0">
      <selection activeCell="D2" sqref="D2"/>
    </sheetView>
  </sheetViews>
  <sheetFormatPr defaultColWidth="11.5546875" defaultRowHeight="15"/>
  <cols>
    <col min="1" max="1" width="74.77734375" style="3" bestFit="1" customWidth="1"/>
    <col min="2" max="2" width="12.21875" style="3" customWidth="1"/>
    <col min="3" max="3" width="10.6640625" style="3" customWidth="1"/>
    <col min="4" max="5" width="11" style="3" customWidth="1"/>
    <col min="6" max="7" width="11.109375" style="3" customWidth="1"/>
    <col min="8" max="8" width="25.5546875" style="3" customWidth="1"/>
    <col min="9" max="9" width="12.33203125" style="3" customWidth="1"/>
    <col min="10" max="10" width="14.109375" style="3" customWidth="1"/>
    <col min="11" max="11" width="7.77734375" style="3" customWidth="1"/>
    <col min="12" max="12" width="8.109375" style="3" customWidth="1"/>
    <col min="13" max="13" width="6.6640625" style="3" customWidth="1"/>
    <col min="14" max="14" width="7.44140625" style="3" customWidth="1"/>
    <col min="15" max="15" width="11.6640625" style="3" customWidth="1"/>
    <col min="16" max="16" width="9.33203125" style="3" customWidth="1"/>
    <col min="17" max="17" width="9.44140625" style="3" customWidth="1"/>
    <col min="18" max="18" width="16.33203125" style="3" bestFit="1" customWidth="1"/>
    <col min="19" max="19" width="18.33203125" style="3" bestFit="1" customWidth="1"/>
    <col min="20" max="20" width="12" style="3" customWidth="1"/>
    <col min="21" max="21" width="11.5546875" style="3"/>
    <col min="22" max="22" width="13.6640625" style="3" customWidth="1"/>
    <col min="24" max="24" width="3.77734375" style="3" bestFit="1" customWidth="1"/>
    <col min="25" max="25" width="4.77734375" style="3" bestFit="1" customWidth="1"/>
    <col min="26" max="26" width="5.109375" style="3" bestFit="1" customWidth="1"/>
    <col min="27" max="27" width="11.21875" style="3" customWidth="1"/>
    <col min="28" max="28" width="3.77734375" bestFit="1" customWidth="1"/>
    <col min="29" max="29" width="3.33203125" bestFit="1" customWidth="1"/>
    <col min="30" max="30" width="4" bestFit="1" customWidth="1"/>
    <col min="31" max="31" width="5.6640625" bestFit="1" customWidth="1"/>
    <col min="32" max="32" width="4" bestFit="1" customWidth="1"/>
    <col min="33" max="33" width="4.33203125" bestFit="1" customWidth="1"/>
    <col min="34" max="34" width="4.44140625" bestFit="1" customWidth="1"/>
  </cols>
  <sheetData>
    <row r="1" spans="1:38">
      <c r="S1" s="4" t="s">
        <v>1</v>
      </c>
      <c r="T1" s="4" t="s">
        <v>2</v>
      </c>
      <c r="U1" s="3" t="s">
        <v>422</v>
      </c>
      <c r="V1" s="3" t="s">
        <v>421</v>
      </c>
    </row>
    <row r="2" spans="1:38">
      <c r="A2" s="3" t="s">
        <v>416</v>
      </c>
      <c r="B2" s="3" t="s">
        <v>0</v>
      </c>
      <c r="C2" s="3" t="s">
        <v>1</v>
      </c>
      <c r="D2" s="3" t="s">
        <v>420</v>
      </c>
      <c r="E2" s="3" t="s">
        <v>2</v>
      </c>
      <c r="F2" s="3" t="s">
        <v>423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413</v>
      </c>
      <c r="P2" s="3" t="s">
        <v>11</v>
      </c>
      <c r="R2" s="3" t="s">
        <v>410</v>
      </c>
      <c r="S2" s="3">
        <v>47.497912999999997</v>
      </c>
      <c r="T2" s="3">
        <v>19.040236</v>
      </c>
      <c r="U2" s="3">
        <v>0.82899496967581732</v>
      </c>
      <c r="V2" s="3">
        <v>0.33231480855675499</v>
      </c>
      <c r="X2" s="5" t="s">
        <v>411</v>
      </c>
      <c r="Y2" s="5" t="s">
        <v>95</v>
      </c>
      <c r="Z2" s="5" t="s">
        <v>412</v>
      </c>
      <c r="AA2" s="5" t="s">
        <v>28</v>
      </c>
      <c r="AB2" s="1"/>
      <c r="AC2" s="1"/>
      <c r="AD2" s="1"/>
      <c r="AE2" s="1"/>
      <c r="AF2" s="1"/>
      <c r="AG2" s="1"/>
      <c r="AH2" s="1"/>
    </row>
    <row r="3" spans="1:38" ht="15.75" thickBot="1">
      <c r="A3" s="3" t="s">
        <v>12</v>
      </c>
      <c r="B3" s="3" t="s">
        <v>13</v>
      </c>
      <c r="C3" s="3">
        <v>60.928243700000003</v>
      </c>
      <c r="D3" s="3">
        <f>RADIANS(C3)</f>
        <v>1.0633984600224922</v>
      </c>
      <c r="E3" s="3">
        <v>8.3834869300000001</v>
      </c>
      <c r="F3" s="3">
        <f>RADIANS(E3)</f>
        <v>0.14631944972641139</v>
      </c>
      <c r="G3" s="3">
        <f>ACOS(SIN(D3)*SIN($U$2)+COS(D3)*COS($U$2)*COS($V$2-F3))*6371</f>
        <v>1641.4990017063076</v>
      </c>
      <c r="H3" s="3" t="s">
        <v>14</v>
      </c>
      <c r="I3" s="3">
        <v>1450</v>
      </c>
      <c r="J3" s="3">
        <v>620</v>
      </c>
      <c r="K3" s="3">
        <v>29</v>
      </c>
      <c r="L3" s="3">
        <v>10</v>
      </c>
      <c r="M3" s="3">
        <v>4</v>
      </c>
      <c r="N3" s="3">
        <f>SUM(K3:M3)</f>
        <v>43</v>
      </c>
      <c r="O3" s="3">
        <v>6</v>
      </c>
      <c r="P3" s="3" t="str">
        <f t="shared" ref="P3:P66" si="0">IF(SUM(X3:AA3)&gt;=1,"Igen","Nem")</f>
        <v>Nem</v>
      </c>
      <c r="X3" s="3">
        <f t="shared" ref="X3:AA22" si="1">IFERROR(FIND(X$2,$H3),0)</f>
        <v>0</v>
      </c>
      <c r="Y3" s="3">
        <f t="shared" si="1"/>
        <v>0</v>
      </c>
      <c r="Z3" s="3">
        <f t="shared" si="1"/>
        <v>0</v>
      </c>
      <c r="AA3" s="3">
        <f t="shared" si="1"/>
        <v>0</v>
      </c>
      <c r="AB3" s="1"/>
      <c r="AC3" s="1"/>
      <c r="AD3" s="1"/>
      <c r="AE3" s="1"/>
      <c r="AF3" s="1"/>
      <c r="AG3" s="1"/>
      <c r="AH3" s="1"/>
      <c r="AJ3" s="1"/>
      <c r="AK3" s="1"/>
      <c r="AL3" s="1"/>
    </row>
    <row r="4" spans="1:38">
      <c r="A4" s="3" t="s">
        <v>15</v>
      </c>
      <c r="B4" s="3" t="s">
        <v>13</v>
      </c>
      <c r="C4" s="3">
        <v>60.534526100000001</v>
      </c>
      <c r="D4" s="3">
        <f t="shared" ref="D4:D67" si="2">RADIANS(C4)</f>
        <v>1.0565267915794423</v>
      </c>
      <c r="E4" s="3">
        <v>8.2063719000000006</v>
      </c>
      <c r="F4" s="3">
        <f t="shared" ref="F4:F67" si="3">RADIANS(E4)</f>
        <v>0.14322820929814287</v>
      </c>
      <c r="G4" s="3">
        <f t="shared" ref="G4:G67" si="4">ACOS(SIN(D4)*SIN($U$2)+COS(D4)*COS($U$2)*COS($V$2-F4))*6371</f>
        <v>1608.3766212424975</v>
      </c>
      <c r="H4" s="3" t="s">
        <v>16</v>
      </c>
      <c r="I4" s="3">
        <v>1178</v>
      </c>
      <c r="J4" s="3">
        <v>800</v>
      </c>
      <c r="K4" s="3">
        <v>18</v>
      </c>
      <c r="L4" s="3">
        <v>12</v>
      </c>
      <c r="M4" s="3">
        <v>4</v>
      </c>
      <c r="N4" s="3">
        <f t="shared" ref="N4:N67" si="5">SUM(K4:M4)</f>
        <v>34</v>
      </c>
      <c r="O4" s="3">
        <v>2</v>
      </c>
      <c r="P4" s="3" t="str">
        <f t="shared" si="0"/>
        <v>Nem</v>
      </c>
      <c r="R4" s="6" t="s">
        <v>414</v>
      </c>
      <c r="S4" s="7" t="str">
        <f>INDEX(A:A,MATCH(T4,G:G,0))</f>
        <v>Donovaly-Park Snow</v>
      </c>
      <c r="T4" s="8">
        <f>MIN(G:G)</f>
        <v>155.31581488398365</v>
      </c>
      <c r="X4" s="3">
        <f t="shared" si="1"/>
        <v>0</v>
      </c>
      <c r="Y4" s="3">
        <f t="shared" si="1"/>
        <v>0</v>
      </c>
      <c r="Z4" s="3">
        <f t="shared" si="1"/>
        <v>0</v>
      </c>
      <c r="AA4" s="3">
        <f t="shared" si="1"/>
        <v>0</v>
      </c>
      <c r="AB4" s="1"/>
      <c r="AC4" s="1"/>
      <c r="AD4" s="1"/>
      <c r="AE4" s="1"/>
      <c r="AF4" s="1"/>
      <c r="AG4" s="1"/>
      <c r="AH4" s="1"/>
      <c r="AJ4" s="1"/>
      <c r="AK4" s="1"/>
      <c r="AL4" s="1"/>
    </row>
    <row r="5" spans="1:38">
      <c r="A5" s="3" t="s">
        <v>17</v>
      </c>
      <c r="B5" s="3" t="s">
        <v>18</v>
      </c>
      <c r="C5" s="3">
        <v>47.057810000000003</v>
      </c>
      <c r="D5" s="3">
        <f t="shared" si="2"/>
        <v>0.82131372327791285</v>
      </c>
      <c r="E5" s="3">
        <v>9.8281668</v>
      </c>
      <c r="F5" s="3">
        <f t="shared" si="3"/>
        <v>0.17153387009519502</v>
      </c>
      <c r="G5" s="3">
        <f t="shared" si="4"/>
        <v>696.26354094288251</v>
      </c>
      <c r="H5" s="3" t="s">
        <v>19</v>
      </c>
      <c r="I5" s="3">
        <v>2110</v>
      </c>
      <c r="J5" s="3">
        <v>650</v>
      </c>
      <c r="K5" s="3">
        <v>13</v>
      </c>
      <c r="L5" s="3">
        <v>12</v>
      </c>
      <c r="M5" s="3">
        <v>1</v>
      </c>
      <c r="N5" s="3">
        <f t="shared" si="5"/>
        <v>26</v>
      </c>
      <c r="O5" s="3">
        <v>9</v>
      </c>
      <c r="P5" s="3" t="str">
        <f t="shared" si="0"/>
        <v>Nem</v>
      </c>
      <c r="R5" s="9" t="s">
        <v>5</v>
      </c>
      <c r="S5" s="10" t="str">
        <f>INDEX(A:A,MATCH(T5,I:I,0))</f>
        <v>Zermatt - Matterhorn</v>
      </c>
      <c r="T5" s="11">
        <f>MAX(I:I)</f>
        <v>3899</v>
      </c>
      <c r="X5" s="3">
        <f t="shared" si="1"/>
        <v>0</v>
      </c>
      <c r="Y5" s="3">
        <f t="shared" si="1"/>
        <v>0</v>
      </c>
      <c r="Z5" s="3">
        <f t="shared" si="1"/>
        <v>0</v>
      </c>
      <c r="AA5" s="3">
        <f t="shared" si="1"/>
        <v>0</v>
      </c>
      <c r="AB5" s="1"/>
      <c r="AC5" s="1"/>
      <c r="AD5" s="1"/>
      <c r="AE5" s="1"/>
      <c r="AF5" s="1"/>
      <c r="AG5" s="1"/>
      <c r="AH5" s="1"/>
      <c r="AJ5" s="1"/>
      <c r="AK5" s="1"/>
      <c r="AL5" s="1"/>
    </row>
    <row r="6" spans="1:38" ht="15.75" thickBot="1">
      <c r="A6" s="3" t="s">
        <v>20</v>
      </c>
      <c r="B6" s="3" t="s">
        <v>13</v>
      </c>
      <c r="C6" s="3">
        <v>61.230368599999998</v>
      </c>
      <c r="D6" s="3">
        <f t="shared" si="2"/>
        <v>1.0686715342797508</v>
      </c>
      <c r="E6" s="3">
        <v>10.52901357</v>
      </c>
      <c r="F6" s="3">
        <f t="shared" si="3"/>
        <v>0.18376595378366245</v>
      </c>
      <c r="G6" s="3">
        <f t="shared" si="4"/>
        <v>1620.2953566414326</v>
      </c>
      <c r="H6" s="3" t="s">
        <v>16</v>
      </c>
      <c r="I6" s="3">
        <v>1030</v>
      </c>
      <c r="J6" s="3">
        <v>195</v>
      </c>
      <c r="K6" s="3">
        <v>33</v>
      </c>
      <c r="L6" s="3">
        <v>7</v>
      </c>
      <c r="M6" s="3">
        <v>4</v>
      </c>
      <c r="N6" s="3">
        <f t="shared" si="5"/>
        <v>44</v>
      </c>
      <c r="O6" s="3">
        <v>6</v>
      </c>
      <c r="P6" s="3" t="str">
        <f t="shared" si="0"/>
        <v>Nem</v>
      </c>
      <c r="R6" s="12" t="s">
        <v>0</v>
      </c>
      <c r="S6" s="13" t="s">
        <v>33</v>
      </c>
      <c r="T6" s="14">
        <f>COUNTIFS(B:B,S6)</f>
        <v>81</v>
      </c>
      <c r="X6" s="3">
        <f t="shared" si="1"/>
        <v>0</v>
      </c>
      <c r="Y6" s="3">
        <f t="shared" si="1"/>
        <v>0</v>
      </c>
      <c r="Z6" s="3">
        <f t="shared" si="1"/>
        <v>0</v>
      </c>
      <c r="AA6" s="3">
        <f t="shared" si="1"/>
        <v>0</v>
      </c>
      <c r="AB6" s="1"/>
      <c r="AC6" s="1"/>
      <c r="AD6" s="1"/>
      <c r="AE6" s="1"/>
      <c r="AF6" s="1"/>
      <c r="AG6" s="1"/>
      <c r="AH6" s="1"/>
      <c r="AJ6" s="1"/>
      <c r="AK6" s="1"/>
      <c r="AL6" s="1"/>
    </row>
    <row r="7" spans="1:38">
      <c r="A7" s="3" t="s">
        <v>21</v>
      </c>
      <c r="B7" s="3" t="s">
        <v>13</v>
      </c>
      <c r="C7" s="3">
        <v>60.6837065</v>
      </c>
      <c r="D7" s="3">
        <f t="shared" si="2"/>
        <v>1.0591304807388844</v>
      </c>
      <c r="E7" s="3">
        <v>6.4079048070000004</v>
      </c>
      <c r="F7" s="3">
        <f t="shared" si="3"/>
        <v>0.11183903703652179</v>
      </c>
      <c r="G7" s="3">
        <f t="shared" si="4"/>
        <v>1675.2413388078116</v>
      </c>
      <c r="H7" s="3" t="s">
        <v>14</v>
      </c>
      <c r="I7" s="3">
        <v>960</v>
      </c>
      <c r="J7" s="3">
        <v>284</v>
      </c>
      <c r="K7" s="3">
        <v>25</v>
      </c>
      <c r="L7" s="3">
        <v>4</v>
      </c>
      <c r="M7" s="3">
        <v>11</v>
      </c>
      <c r="N7" s="3">
        <f t="shared" si="5"/>
        <v>40</v>
      </c>
      <c r="O7" s="3">
        <v>0</v>
      </c>
      <c r="P7" s="3" t="str">
        <f t="shared" si="0"/>
        <v>Nem</v>
      </c>
      <c r="X7" s="3">
        <f t="shared" si="1"/>
        <v>0</v>
      </c>
      <c r="Y7" s="3">
        <f t="shared" si="1"/>
        <v>0</v>
      </c>
      <c r="Z7" s="3">
        <f t="shared" si="1"/>
        <v>0</v>
      </c>
      <c r="AA7" s="3">
        <f t="shared" si="1"/>
        <v>0</v>
      </c>
      <c r="AB7" s="1"/>
      <c r="AC7" s="1"/>
      <c r="AD7" s="1"/>
      <c r="AE7" s="1"/>
      <c r="AF7" s="1"/>
      <c r="AG7" s="1"/>
      <c r="AH7" s="1"/>
      <c r="AJ7" s="1"/>
      <c r="AK7" s="1"/>
      <c r="AL7" s="1"/>
    </row>
    <row r="8" spans="1:38">
      <c r="A8" s="3" t="s">
        <v>22</v>
      </c>
      <c r="B8" s="3" t="s">
        <v>23</v>
      </c>
      <c r="C8" s="3">
        <v>47.628372800000001</v>
      </c>
      <c r="D8" s="3">
        <f t="shared" si="2"/>
        <v>0.83127192272731076</v>
      </c>
      <c r="E8" s="3">
        <v>12.9205276</v>
      </c>
      <c r="F8" s="3">
        <f t="shared" si="3"/>
        <v>0.22550574771480089</v>
      </c>
      <c r="G8" s="3">
        <f t="shared" si="4"/>
        <v>459.28255926673205</v>
      </c>
      <c r="H8" s="3" t="s">
        <v>19</v>
      </c>
      <c r="I8" s="3">
        <v>1385</v>
      </c>
      <c r="J8" s="3">
        <v>1030</v>
      </c>
      <c r="K8" s="3">
        <v>4</v>
      </c>
      <c r="L8" s="3">
        <v>0</v>
      </c>
      <c r="M8" s="3">
        <v>0</v>
      </c>
      <c r="N8" s="3">
        <f t="shared" si="5"/>
        <v>4</v>
      </c>
      <c r="O8" s="3">
        <v>0</v>
      </c>
      <c r="P8" s="3" t="str">
        <f t="shared" si="0"/>
        <v>Nem</v>
      </c>
      <c r="X8" s="3">
        <f t="shared" si="1"/>
        <v>0</v>
      </c>
      <c r="Y8" s="3">
        <f t="shared" si="1"/>
        <v>0</v>
      </c>
      <c r="Z8" s="3">
        <f t="shared" si="1"/>
        <v>0</v>
      </c>
      <c r="AA8" s="3">
        <f t="shared" si="1"/>
        <v>0</v>
      </c>
      <c r="AB8" s="1"/>
      <c r="AC8" s="1"/>
      <c r="AD8" s="1"/>
      <c r="AE8" s="1"/>
      <c r="AF8" s="1"/>
      <c r="AG8" s="1"/>
      <c r="AH8" s="1"/>
      <c r="AJ8" s="1"/>
      <c r="AK8" s="1"/>
      <c r="AL8" s="1"/>
    </row>
    <row r="9" spans="1:38">
      <c r="A9" s="3" t="s">
        <v>60</v>
      </c>
      <c r="B9" s="3" t="s">
        <v>13</v>
      </c>
      <c r="C9" s="3">
        <v>60.216882300000002</v>
      </c>
      <c r="D9" s="3">
        <f t="shared" si="2"/>
        <v>1.0509828614208958</v>
      </c>
      <c r="E9" s="3">
        <v>6.4357871580000001</v>
      </c>
      <c r="F9" s="3">
        <f t="shared" si="3"/>
        <v>0.11232567586466852</v>
      </c>
      <c r="G9" s="3">
        <f t="shared" si="4"/>
        <v>1631.8984621281818</v>
      </c>
      <c r="H9" s="3" t="s">
        <v>404</v>
      </c>
      <c r="I9" s="3">
        <v>1460</v>
      </c>
      <c r="J9" s="3">
        <v>1200</v>
      </c>
      <c r="K9" s="3">
        <v>2</v>
      </c>
      <c r="L9" s="3">
        <v>2</v>
      </c>
      <c r="M9" s="3">
        <v>0</v>
      </c>
      <c r="N9" s="3">
        <f>SUM(K9:M9)</f>
        <v>4</v>
      </c>
      <c r="O9" s="3">
        <v>0</v>
      </c>
      <c r="P9" s="3" t="str">
        <f t="shared" si="0"/>
        <v>Igen</v>
      </c>
      <c r="X9" s="3">
        <f t="shared" si="1"/>
        <v>6</v>
      </c>
      <c r="Y9" s="3">
        <f t="shared" si="1"/>
        <v>11</v>
      </c>
      <c r="Z9" s="3">
        <f t="shared" si="1"/>
        <v>16</v>
      </c>
      <c r="AA9" s="3">
        <f t="shared" si="1"/>
        <v>0</v>
      </c>
      <c r="AB9" s="1"/>
      <c r="AC9" s="1"/>
      <c r="AD9" s="1"/>
      <c r="AE9" s="1"/>
      <c r="AF9" s="1"/>
      <c r="AG9" s="1"/>
      <c r="AH9" s="1"/>
      <c r="AJ9" s="1"/>
      <c r="AK9" s="1"/>
      <c r="AL9" s="1"/>
    </row>
    <row r="10" spans="1:38">
      <c r="A10" s="3" t="s">
        <v>24</v>
      </c>
      <c r="B10" s="3" t="s">
        <v>23</v>
      </c>
      <c r="C10" s="3">
        <v>47.651306200000001</v>
      </c>
      <c r="D10" s="3">
        <f t="shared" si="2"/>
        <v>0.83167218606598758</v>
      </c>
      <c r="E10" s="3">
        <v>13.0589774</v>
      </c>
      <c r="F10" s="3">
        <f t="shared" si="3"/>
        <v>0.22792215257352855</v>
      </c>
      <c r="G10" s="3">
        <f t="shared" si="4"/>
        <v>448.89890359221164</v>
      </c>
      <c r="H10" s="3" t="s">
        <v>19</v>
      </c>
      <c r="I10" s="3">
        <v>1554</v>
      </c>
      <c r="J10" s="3">
        <v>1300</v>
      </c>
      <c r="K10" s="3">
        <v>7</v>
      </c>
      <c r="L10" s="3">
        <v>1</v>
      </c>
      <c r="M10" s="3">
        <v>0</v>
      </c>
      <c r="N10" s="3">
        <f t="shared" si="5"/>
        <v>8</v>
      </c>
      <c r="O10" s="3">
        <v>6</v>
      </c>
      <c r="P10" s="3" t="str">
        <f t="shared" si="0"/>
        <v>Nem</v>
      </c>
      <c r="X10" s="3">
        <f t="shared" si="1"/>
        <v>0</v>
      </c>
      <c r="Y10" s="3">
        <f t="shared" si="1"/>
        <v>0</v>
      </c>
      <c r="Z10" s="3">
        <f t="shared" si="1"/>
        <v>0</v>
      </c>
      <c r="AA10" s="3">
        <f t="shared" si="1"/>
        <v>0</v>
      </c>
      <c r="AB10" s="1"/>
      <c r="AC10" s="1"/>
      <c r="AD10" s="1"/>
      <c r="AE10" s="1"/>
      <c r="AF10" s="1"/>
      <c r="AG10" s="1"/>
      <c r="AH10" s="1"/>
      <c r="AJ10" s="1"/>
      <c r="AK10" s="1"/>
      <c r="AL10" s="1"/>
    </row>
    <row r="11" spans="1:38">
      <c r="A11" s="3" t="s">
        <v>25</v>
      </c>
      <c r="B11" s="3" t="s">
        <v>23</v>
      </c>
      <c r="C11" s="3">
        <v>47.674785999999997</v>
      </c>
      <c r="D11" s="3">
        <f t="shared" si="2"/>
        <v>0.83208198588369731</v>
      </c>
      <c r="E11" s="3">
        <v>11.554735000000001</v>
      </c>
      <c r="F11" s="3">
        <f t="shared" si="3"/>
        <v>0.20166816994542702</v>
      </c>
      <c r="G11" s="3">
        <f t="shared" si="4"/>
        <v>561.52756675759633</v>
      </c>
      <c r="H11" s="3" t="s">
        <v>19</v>
      </c>
      <c r="I11" s="3">
        <v>1712</v>
      </c>
      <c r="J11" s="3">
        <v>700</v>
      </c>
      <c r="K11" s="3">
        <v>8</v>
      </c>
      <c r="L11" s="3">
        <v>22</v>
      </c>
      <c r="M11" s="3">
        <v>4</v>
      </c>
      <c r="N11" s="3">
        <f t="shared" si="5"/>
        <v>34</v>
      </c>
      <c r="O11" s="3">
        <v>3</v>
      </c>
      <c r="P11" s="3" t="str">
        <f t="shared" si="0"/>
        <v>Nem</v>
      </c>
      <c r="X11" s="3">
        <f t="shared" si="1"/>
        <v>0</v>
      </c>
      <c r="Y11" s="3">
        <f t="shared" si="1"/>
        <v>0</v>
      </c>
      <c r="Z11" s="3">
        <f t="shared" si="1"/>
        <v>0</v>
      </c>
      <c r="AA11" s="3">
        <f t="shared" si="1"/>
        <v>0</v>
      </c>
      <c r="AB11" s="1"/>
      <c r="AC11" s="1"/>
      <c r="AD11" s="1"/>
      <c r="AE11" s="1"/>
      <c r="AF11" s="1"/>
      <c r="AG11" s="1"/>
      <c r="AH11" s="1"/>
      <c r="AJ11" s="1"/>
      <c r="AK11" s="1"/>
      <c r="AL11" s="1"/>
    </row>
    <row r="12" spans="1:38">
      <c r="A12" s="3" t="s">
        <v>26</v>
      </c>
      <c r="B12" s="3" t="s">
        <v>27</v>
      </c>
      <c r="C12" s="3">
        <v>45.963008850000001</v>
      </c>
      <c r="D12" s="3">
        <f t="shared" si="2"/>
        <v>0.80220583855579253</v>
      </c>
      <c r="E12" s="3">
        <v>7.715412186</v>
      </c>
      <c r="F12" s="3">
        <f t="shared" si="3"/>
        <v>0.13465934579419314</v>
      </c>
      <c r="G12" s="3">
        <f t="shared" si="4"/>
        <v>879.00764793415522</v>
      </c>
      <c r="H12" s="3" t="s">
        <v>28</v>
      </c>
      <c r="I12" s="3">
        <v>3899</v>
      </c>
      <c r="J12" s="3">
        <v>1562</v>
      </c>
      <c r="K12" s="3">
        <v>75</v>
      </c>
      <c r="L12" s="3">
        <v>220</v>
      </c>
      <c r="M12" s="3">
        <v>27</v>
      </c>
      <c r="N12" s="3">
        <f t="shared" si="5"/>
        <v>322</v>
      </c>
      <c r="O12" s="3">
        <v>16</v>
      </c>
      <c r="P12" s="3" t="str">
        <f t="shared" si="0"/>
        <v>Igen</v>
      </c>
      <c r="X12" s="3">
        <f t="shared" si="1"/>
        <v>0</v>
      </c>
      <c r="Y12" s="3">
        <f t="shared" si="1"/>
        <v>0</v>
      </c>
      <c r="Z12" s="3">
        <f t="shared" si="1"/>
        <v>0</v>
      </c>
      <c r="AA12" s="3">
        <f t="shared" si="1"/>
        <v>1</v>
      </c>
      <c r="AB12" s="1"/>
      <c r="AC12" s="1"/>
      <c r="AD12" s="1"/>
      <c r="AE12" s="1"/>
      <c r="AF12" s="1"/>
      <c r="AG12" s="1"/>
      <c r="AH12" s="1"/>
      <c r="AJ12" s="1"/>
      <c r="AK12" s="1"/>
      <c r="AL12" s="1"/>
    </row>
    <row r="13" spans="1:38">
      <c r="A13" s="3" t="s">
        <v>29</v>
      </c>
      <c r="B13" s="3" t="s">
        <v>30</v>
      </c>
      <c r="C13" s="3">
        <v>46.576642700000001</v>
      </c>
      <c r="D13" s="3">
        <f t="shared" si="2"/>
        <v>0.81291576963998147</v>
      </c>
      <c r="E13" s="3">
        <v>11.644421700000001</v>
      </c>
      <c r="F13" s="3">
        <f t="shared" si="3"/>
        <v>0.2032334981556754</v>
      </c>
      <c r="G13" s="3">
        <f t="shared" si="4"/>
        <v>569.5217172330307</v>
      </c>
      <c r="H13" s="3" t="s">
        <v>19</v>
      </c>
      <c r="I13" s="3">
        <v>2518</v>
      </c>
      <c r="J13" s="3">
        <v>1236</v>
      </c>
      <c r="K13" s="3">
        <v>52</v>
      </c>
      <c r="L13" s="3">
        <v>105</v>
      </c>
      <c r="M13" s="3">
        <v>18</v>
      </c>
      <c r="N13" s="3">
        <f t="shared" si="5"/>
        <v>175</v>
      </c>
      <c r="O13" s="3">
        <v>10</v>
      </c>
      <c r="P13" s="3" t="str">
        <f t="shared" si="0"/>
        <v>Nem</v>
      </c>
      <c r="X13" s="3">
        <f t="shared" si="1"/>
        <v>0</v>
      </c>
      <c r="Y13" s="3">
        <f t="shared" si="1"/>
        <v>0</v>
      </c>
      <c r="Z13" s="3">
        <f t="shared" si="1"/>
        <v>0</v>
      </c>
      <c r="AA13" s="3">
        <f t="shared" si="1"/>
        <v>0</v>
      </c>
      <c r="AB13" s="1"/>
      <c r="AC13" s="1"/>
      <c r="AD13" s="1"/>
      <c r="AE13" s="1"/>
      <c r="AF13" s="1"/>
      <c r="AG13" s="1"/>
      <c r="AH13" s="1"/>
      <c r="AJ13" s="1"/>
      <c r="AK13" s="1"/>
      <c r="AL13" s="1"/>
    </row>
    <row r="14" spans="1:38">
      <c r="A14" s="3" t="s">
        <v>31</v>
      </c>
      <c r="B14" s="3" t="s">
        <v>30</v>
      </c>
      <c r="C14" s="3">
        <v>45.859757399999999</v>
      </c>
      <c r="D14" s="3">
        <f t="shared" si="2"/>
        <v>0.8004037607958342</v>
      </c>
      <c r="E14" s="3">
        <v>7.7526156779999997</v>
      </c>
      <c r="F14" s="3">
        <f t="shared" si="3"/>
        <v>0.13530866922283252</v>
      </c>
      <c r="G14" s="3">
        <f t="shared" si="4"/>
        <v>879.33293620026302</v>
      </c>
      <c r="H14" s="3" t="s">
        <v>19</v>
      </c>
      <c r="I14" s="3">
        <v>3275</v>
      </c>
      <c r="J14" s="3">
        <v>1212</v>
      </c>
      <c r="K14" s="3">
        <v>23</v>
      </c>
      <c r="L14" s="3">
        <v>94</v>
      </c>
      <c r="M14" s="3">
        <v>15</v>
      </c>
      <c r="N14" s="3">
        <f t="shared" si="5"/>
        <v>132</v>
      </c>
      <c r="O14" s="3">
        <v>8</v>
      </c>
      <c r="P14" s="3" t="str">
        <f t="shared" si="0"/>
        <v>Nem</v>
      </c>
      <c r="X14" s="3">
        <f t="shared" si="1"/>
        <v>0</v>
      </c>
      <c r="Y14" s="3">
        <f t="shared" si="1"/>
        <v>0</v>
      </c>
      <c r="Z14" s="3">
        <f t="shared" si="1"/>
        <v>0</v>
      </c>
      <c r="AA14" s="3">
        <f t="shared" si="1"/>
        <v>0</v>
      </c>
      <c r="AB14" s="1"/>
      <c r="AC14" s="1"/>
      <c r="AD14" s="1"/>
      <c r="AE14" s="1"/>
      <c r="AF14" s="1"/>
      <c r="AG14" s="1"/>
      <c r="AH14" s="1"/>
      <c r="AJ14" s="1"/>
      <c r="AK14" s="1"/>
      <c r="AL14" s="1"/>
    </row>
    <row r="15" spans="1:38">
      <c r="A15" s="3" t="s">
        <v>32</v>
      </c>
      <c r="B15" s="3" t="s">
        <v>33</v>
      </c>
      <c r="C15" s="3">
        <v>46.155097699999999</v>
      </c>
      <c r="D15" s="3">
        <f t="shared" si="2"/>
        <v>0.80555842144466194</v>
      </c>
      <c r="E15" s="3">
        <v>6.6633312</v>
      </c>
      <c r="F15" s="3">
        <f t="shared" si="3"/>
        <v>0.11629706859086478</v>
      </c>
      <c r="G15" s="3">
        <f t="shared" si="4"/>
        <v>952.35039256279151</v>
      </c>
      <c r="H15" s="3" t="s">
        <v>19</v>
      </c>
      <c r="I15" s="3">
        <v>2466</v>
      </c>
      <c r="J15" s="3">
        <v>1000</v>
      </c>
      <c r="K15" s="3">
        <v>310</v>
      </c>
      <c r="L15" s="3">
        <v>210</v>
      </c>
      <c r="M15" s="3">
        <v>60</v>
      </c>
      <c r="N15" s="3">
        <f t="shared" si="5"/>
        <v>580</v>
      </c>
      <c r="O15" s="3">
        <v>0</v>
      </c>
      <c r="P15" s="3" t="str">
        <f t="shared" si="0"/>
        <v>Nem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0</v>
      </c>
      <c r="AB15" s="1"/>
      <c r="AC15" s="1"/>
      <c r="AD15" s="1"/>
      <c r="AE15" s="1"/>
      <c r="AF15" s="1"/>
      <c r="AG15" s="1"/>
      <c r="AH15" s="1"/>
      <c r="AJ15" s="1"/>
      <c r="AK15" s="1"/>
      <c r="AL15" s="1"/>
    </row>
    <row r="16" spans="1:38">
      <c r="A16" s="3" t="s">
        <v>34</v>
      </c>
      <c r="B16" s="3" t="s">
        <v>33</v>
      </c>
      <c r="C16" s="3">
        <v>45.626476050000001</v>
      </c>
      <c r="D16" s="3">
        <f t="shared" si="2"/>
        <v>0.79633223315483692</v>
      </c>
      <c r="E16" s="3">
        <v>6.8529624150000004</v>
      </c>
      <c r="F16" s="3">
        <f t="shared" si="3"/>
        <v>0.11960675765717205</v>
      </c>
      <c r="G16" s="3">
        <f t="shared" si="4"/>
        <v>953.63821050733384</v>
      </c>
      <c r="H16" s="3" t="s">
        <v>19</v>
      </c>
      <c r="I16" s="3">
        <v>2641</v>
      </c>
      <c r="J16" s="3">
        <v>1176</v>
      </c>
      <c r="K16" s="3">
        <v>55</v>
      </c>
      <c r="L16" s="3">
        <v>83</v>
      </c>
      <c r="M16" s="3">
        <v>22</v>
      </c>
      <c r="N16" s="3">
        <f t="shared" si="5"/>
        <v>160</v>
      </c>
      <c r="O16" s="3">
        <v>11</v>
      </c>
      <c r="P16" s="3" t="str">
        <f t="shared" si="0"/>
        <v>Nem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0</v>
      </c>
      <c r="AB16" s="1"/>
      <c r="AC16" s="1"/>
      <c r="AD16" s="1"/>
      <c r="AE16" s="1"/>
      <c r="AF16" s="1"/>
      <c r="AG16" s="1"/>
      <c r="AH16" s="1"/>
      <c r="AJ16" s="1"/>
      <c r="AK16" s="1"/>
      <c r="AL16" s="1"/>
    </row>
    <row r="17" spans="1:38">
      <c r="A17" s="3" t="s">
        <v>35</v>
      </c>
      <c r="B17" s="3" t="s">
        <v>36</v>
      </c>
      <c r="C17" s="3">
        <v>57.200996000000004</v>
      </c>
      <c r="D17" s="3">
        <f t="shared" si="2"/>
        <v>0.99834571562010643</v>
      </c>
      <c r="E17" s="3">
        <v>-3.247204</v>
      </c>
      <c r="F17" s="3">
        <f t="shared" si="3"/>
        <v>-5.6674401283929948E-2</v>
      </c>
      <c r="G17" s="3">
        <f t="shared" si="4"/>
        <v>1845.150899867001</v>
      </c>
      <c r="H17" s="3" t="s">
        <v>19</v>
      </c>
      <c r="I17" s="3">
        <v>775</v>
      </c>
      <c r="J17" s="3">
        <v>637</v>
      </c>
      <c r="K17" s="3">
        <v>5</v>
      </c>
      <c r="L17" s="3">
        <v>9</v>
      </c>
      <c r="M17" s="3">
        <v>4</v>
      </c>
      <c r="N17" s="3">
        <f t="shared" si="5"/>
        <v>18</v>
      </c>
      <c r="O17" s="3">
        <v>0</v>
      </c>
      <c r="P17" s="3" t="str">
        <f t="shared" si="0"/>
        <v>Nem</v>
      </c>
      <c r="X17" s="3">
        <f t="shared" si="1"/>
        <v>0</v>
      </c>
      <c r="Y17" s="3">
        <f t="shared" si="1"/>
        <v>0</v>
      </c>
      <c r="Z17" s="3">
        <f t="shared" si="1"/>
        <v>0</v>
      </c>
      <c r="AA17" s="3">
        <f t="shared" si="1"/>
        <v>0</v>
      </c>
      <c r="AB17" s="1"/>
      <c r="AC17" s="1"/>
      <c r="AD17" s="1"/>
      <c r="AE17" s="1"/>
      <c r="AF17" s="1"/>
      <c r="AG17" s="1"/>
      <c r="AH17" s="1"/>
      <c r="AJ17" s="1"/>
      <c r="AK17" s="1"/>
      <c r="AL17" s="1"/>
    </row>
    <row r="18" spans="1:38">
      <c r="A18" s="3" t="s">
        <v>37</v>
      </c>
      <c r="B18" s="3" t="s">
        <v>33</v>
      </c>
      <c r="C18" s="3">
        <v>45.797082099999997</v>
      </c>
      <c r="D18" s="3">
        <f t="shared" si="2"/>
        <v>0.79930987045115898</v>
      </c>
      <c r="E18" s="3">
        <v>6.6891986929999998</v>
      </c>
      <c r="F18" s="3">
        <f t="shared" si="3"/>
        <v>0.11674854151295136</v>
      </c>
      <c r="G18" s="3">
        <f t="shared" si="4"/>
        <v>960.48517179043631</v>
      </c>
      <c r="H18" s="3" t="s">
        <v>19</v>
      </c>
      <c r="I18" s="3">
        <v>2437</v>
      </c>
      <c r="J18" s="3">
        <v>1164</v>
      </c>
      <c r="K18" s="3">
        <v>40</v>
      </c>
      <c r="L18" s="3">
        <v>60</v>
      </c>
      <c r="M18" s="3">
        <v>20</v>
      </c>
      <c r="N18" s="3">
        <f t="shared" si="5"/>
        <v>120</v>
      </c>
      <c r="O18" s="3">
        <v>0</v>
      </c>
      <c r="P18" s="3" t="str">
        <f t="shared" si="0"/>
        <v>Nem</v>
      </c>
      <c r="X18" s="3">
        <f t="shared" si="1"/>
        <v>0</v>
      </c>
      <c r="Y18" s="3">
        <f t="shared" si="1"/>
        <v>0</v>
      </c>
      <c r="Z18" s="3">
        <f t="shared" si="1"/>
        <v>0</v>
      </c>
      <c r="AA18" s="3">
        <f t="shared" si="1"/>
        <v>0</v>
      </c>
      <c r="AB18" s="1"/>
      <c r="AC18" s="1"/>
      <c r="AD18" s="1"/>
      <c r="AE18" s="1"/>
      <c r="AF18" s="1"/>
      <c r="AG18" s="1"/>
      <c r="AH18" s="1"/>
      <c r="AJ18" s="1"/>
      <c r="AK18" s="1"/>
      <c r="AL18" s="1"/>
    </row>
    <row r="19" spans="1:38">
      <c r="A19" s="3" t="s">
        <v>38</v>
      </c>
      <c r="B19" s="3" t="s">
        <v>36</v>
      </c>
      <c r="C19" s="3">
        <v>56.852208099999999</v>
      </c>
      <c r="D19" s="3">
        <f t="shared" si="2"/>
        <v>0.99225821837398964</v>
      </c>
      <c r="E19" s="3">
        <v>-4.9987681000000004</v>
      </c>
      <c r="F19" s="3">
        <f t="shared" si="3"/>
        <v>-8.7244961888661168E-2</v>
      </c>
      <c r="G19" s="3">
        <f t="shared" si="4"/>
        <v>1925.8079872983662</v>
      </c>
      <c r="H19" s="3" t="s">
        <v>19</v>
      </c>
      <c r="I19" s="3">
        <v>655</v>
      </c>
      <c r="J19" s="3">
        <v>91</v>
      </c>
      <c r="K19" s="3">
        <v>7</v>
      </c>
      <c r="L19" s="3">
        <v>10</v>
      </c>
      <c r="M19" s="3">
        <v>3</v>
      </c>
      <c r="N19" s="3">
        <f t="shared" si="5"/>
        <v>20</v>
      </c>
      <c r="O19" s="3">
        <v>0</v>
      </c>
      <c r="P19" s="3" t="str">
        <f t="shared" si="0"/>
        <v>Nem</v>
      </c>
      <c r="X19" s="3">
        <f t="shared" si="1"/>
        <v>0</v>
      </c>
      <c r="Y19" s="3">
        <f t="shared" si="1"/>
        <v>0</v>
      </c>
      <c r="Z19" s="3">
        <f t="shared" si="1"/>
        <v>0</v>
      </c>
      <c r="AA19" s="3">
        <f t="shared" si="1"/>
        <v>0</v>
      </c>
      <c r="AB19" s="1"/>
      <c r="AC19" s="1"/>
      <c r="AD19" s="1"/>
      <c r="AE19" s="1"/>
      <c r="AF19" s="1"/>
      <c r="AG19" s="1"/>
      <c r="AH19" s="1"/>
      <c r="AJ19" s="1"/>
      <c r="AK19" s="1"/>
      <c r="AL19" s="1"/>
    </row>
    <row r="20" spans="1:38">
      <c r="A20" s="3" t="s">
        <v>39</v>
      </c>
      <c r="B20" s="3" t="s">
        <v>30</v>
      </c>
      <c r="C20" s="3">
        <v>46.425463700000002</v>
      </c>
      <c r="D20" s="3">
        <f t="shared" si="2"/>
        <v>0.81027719833010903</v>
      </c>
      <c r="E20" s="3">
        <v>9.3898334509999994</v>
      </c>
      <c r="F20" s="3">
        <f t="shared" si="3"/>
        <v>0.16388350993385162</v>
      </c>
      <c r="G20" s="3">
        <f t="shared" si="4"/>
        <v>741.50205963675205</v>
      </c>
      <c r="H20" s="3" t="s">
        <v>16</v>
      </c>
      <c r="I20" s="3">
        <v>1550</v>
      </c>
      <c r="J20" s="3">
        <v>1082</v>
      </c>
      <c r="K20" s="3">
        <v>13</v>
      </c>
      <c r="L20" s="3">
        <v>28</v>
      </c>
      <c r="M20" s="3">
        <v>5</v>
      </c>
      <c r="N20" s="3">
        <f t="shared" si="5"/>
        <v>46</v>
      </c>
      <c r="O20" s="3">
        <v>0</v>
      </c>
      <c r="P20" s="3" t="str">
        <f t="shared" si="0"/>
        <v>Nem</v>
      </c>
      <c r="X20" s="3">
        <f t="shared" si="1"/>
        <v>0</v>
      </c>
      <c r="Y20" s="3">
        <f t="shared" si="1"/>
        <v>0</v>
      </c>
      <c r="Z20" s="3">
        <f t="shared" si="1"/>
        <v>0</v>
      </c>
      <c r="AA20" s="3">
        <f t="shared" si="1"/>
        <v>0</v>
      </c>
      <c r="AB20" s="1"/>
      <c r="AC20" s="1"/>
      <c r="AD20" s="1"/>
      <c r="AE20" s="1"/>
      <c r="AF20" s="1"/>
      <c r="AG20" s="1"/>
      <c r="AH20" s="1"/>
      <c r="AJ20" s="1"/>
      <c r="AK20" s="1"/>
      <c r="AL20" s="1"/>
    </row>
    <row r="21" spans="1:38">
      <c r="A21" s="3" t="s">
        <v>40</v>
      </c>
      <c r="B21" s="3" t="s">
        <v>30</v>
      </c>
      <c r="C21" s="3">
        <v>45.7162875</v>
      </c>
      <c r="D21" s="3">
        <f t="shared" si="2"/>
        <v>0.7978997386633272</v>
      </c>
      <c r="E21" s="3">
        <v>6.9486119000000004</v>
      </c>
      <c r="F21" s="3">
        <f t="shared" si="3"/>
        <v>0.12127615609825898</v>
      </c>
      <c r="G21" s="3">
        <f t="shared" si="4"/>
        <v>943.64738171853912</v>
      </c>
      <c r="H21" s="3" t="s">
        <v>19</v>
      </c>
      <c r="I21" s="3">
        <v>2641</v>
      </c>
      <c r="J21" s="3">
        <v>1176</v>
      </c>
      <c r="K21" s="3">
        <v>55</v>
      </c>
      <c r="L21" s="3">
        <v>83</v>
      </c>
      <c r="M21" s="3">
        <v>22</v>
      </c>
      <c r="N21" s="3">
        <f t="shared" si="5"/>
        <v>160</v>
      </c>
      <c r="O21" s="3">
        <v>0</v>
      </c>
      <c r="P21" s="3" t="str">
        <f t="shared" si="0"/>
        <v>Nem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1"/>
      <c r="AC21" s="1"/>
      <c r="AD21" s="1"/>
      <c r="AE21" s="1"/>
      <c r="AF21" s="1"/>
      <c r="AG21" s="1"/>
      <c r="AH21" s="1"/>
      <c r="AJ21" s="1"/>
      <c r="AK21" s="1"/>
      <c r="AL21" s="1"/>
    </row>
    <row r="22" spans="1:38">
      <c r="A22" s="3" t="s">
        <v>41</v>
      </c>
      <c r="B22" s="3" t="s">
        <v>30</v>
      </c>
      <c r="C22" s="3">
        <v>46.520092599999998</v>
      </c>
      <c r="D22" s="3">
        <f t="shared" si="2"/>
        <v>0.81192878420264947</v>
      </c>
      <c r="E22" s="3">
        <v>10.1289555</v>
      </c>
      <c r="F22" s="3">
        <f t="shared" si="3"/>
        <v>0.17678362326298849</v>
      </c>
      <c r="G22" s="3">
        <f t="shared" si="4"/>
        <v>683.96715446861128</v>
      </c>
      <c r="H22" s="3" t="s">
        <v>14</v>
      </c>
      <c r="I22" s="3">
        <v>2798</v>
      </c>
      <c r="J22" s="3">
        <v>1816</v>
      </c>
      <c r="K22" s="3">
        <v>30</v>
      </c>
      <c r="L22" s="3">
        <v>65</v>
      </c>
      <c r="M22" s="3">
        <v>20</v>
      </c>
      <c r="N22" s="3">
        <f t="shared" si="5"/>
        <v>115</v>
      </c>
      <c r="O22" s="3">
        <v>6</v>
      </c>
      <c r="P22" s="3" t="str">
        <f t="shared" si="0"/>
        <v>Nem</v>
      </c>
      <c r="X22" s="3">
        <f t="shared" si="1"/>
        <v>0</v>
      </c>
      <c r="Y22" s="3">
        <f t="shared" si="1"/>
        <v>0</v>
      </c>
      <c r="Z22" s="3">
        <f t="shared" si="1"/>
        <v>0</v>
      </c>
      <c r="AA22" s="3">
        <f t="shared" si="1"/>
        <v>0</v>
      </c>
      <c r="AB22" s="1"/>
      <c r="AC22" s="1"/>
      <c r="AD22" s="1"/>
      <c r="AE22" s="1"/>
      <c r="AF22" s="1"/>
      <c r="AG22" s="1"/>
      <c r="AH22" s="1"/>
      <c r="AJ22" s="1"/>
      <c r="AK22" s="1"/>
      <c r="AL22" s="1"/>
    </row>
    <row r="23" spans="1:38">
      <c r="A23" s="3" t="s">
        <v>42</v>
      </c>
      <c r="B23" s="3" t="s">
        <v>30</v>
      </c>
      <c r="C23" s="3">
        <v>46.2269942</v>
      </c>
      <c r="D23" s="3">
        <f t="shared" si="2"/>
        <v>0.80681325209032206</v>
      </c>
      <c r="E23" s="3">
        <v>10.8270157</v>
      </c>
      <c r="F23" s="3">
        <f t="shared" si="3"/>
        <v>0.18896707213011862</v>
      </c>
      <c r="G23" s="3">
        <f t="shared" si="4"/>
        <v>639.90758710661771</v>
      </c>
      <c r="H23" s="3" t="s">
        <v>16</v>
      </c>
      <c r="I23" s="3">
        <v>2504</v>
      </c>
      <c r="J23" s="3">
        <v>770</v>
      </c>
      <c r="K23" s="3">
        <v>60</v>
      </c>
      <c r="L23" s="3">
        <v>68</v>
      </c>
      <c r="M23" s="3">
        <v>22</v>
      </c>
      <c r="N23" s="3">
        <f t="shared" si="5"/>
        <v>150</v>
      </c>
      <c r="O23" s="3">
        <v>5</v>
      </c>
      <c r="P23" s="3" t="str">
        <f t="shared" si="0"/>
        <v>Nem</v>
      </c>
      <c r="X23" s="3">
        <f t="shared" ref="X23:AA42" si="6">IFERROR(FIND(X$2,$H23),0)</f>
        <v>0</v>
      </c>
      <c r="Y23" s="3">
        <f t="shared" si="6"/>
        <v>0</v>
      </c>
      <c r="Z23" s="3">
        <f t="shared" si="6"/>
        <v>0</v>
      </c>
      <c r="AA23" s="3">
        <f t="shared" si="6"/>
        <v>0</v>
      </c>
      <c r="AB23" s="1"/>
      <c r="AC23" s="1"/>
      <c r="AD23" s="1"/>
      <c r="AE23" s="1"/>
      <c r="AF23" s="1"/>
      <c r="AG23" s="1"/>
      <c r="AH23" s="1"/>
      <c r="AJ23" s="1"/>
      <c r="AK23" s="1"/>
      <c r="AL23" s="1"/>
    </row>
    <row r="24" spans="1:38">
      <c r="A24" s="3" t="s">
        <v>43</v>
      </c>
      <c r="B24" s="3" t="s">
        <v>18</v>
      </c>
      <c r="C24" s="3">
        <v>47.333629299999998</v>
      </c>
      <c r="D24" s="3">
        <f t="shared" si="2"/>
        <v>0.82612767820345878</v>
      </c>
      <c r="E24" s="3">
        <v>13.303153200000001</v>
      </c>
      <c r="F24" s="3">
        <f t="shared" si="3"/>
        <v>0.23218382423721973</v>
      </c>
      <c r="G24" s="3">
        <f t="shared" si="4"/>
        <v>431.96122450471302</v>
      </c>
      <c r="H24" s="3" t="s">
        <v>16</v>
      </c>
      <c r="I24" s="3">
        <v>1980</v>
      </c>
      <c r="J24" s="3">
        <v>740</v>
      </c>
      <c r="K24" s="3">
        <v>30</v>
      </c>
      <c r="L24" s="3">
        <v>81</v>
      </c>
      <c r="M24" s="3">
        <v>4</v>
      </c>
      <c r="N24" s="3">
        <f t="shared" si="5"/>
        <v>115</v>
      </c>
      <c r="O24" s="3">
        <v>6</v>
      </c>
      <c r="P24" s="3" t="str">
        <f t="shared" si="0"/>
        <v>Nem</v>
      </c>
      <c r="X24" s="3">
        <f t="shared" si="6"/>
        <v>0</v>
      </c>
      <c r="Y24" s="3">
        <f t="shared" si="6"/>
        <v>0</v>
      </c>
      <c r="Z24" s="3">
        <f t="shared" si="6"/>
        <v>0</v>
      </c>
      <c r="AA24" s="3">
        <f t="shared" si="6"/>
        <v>0</v>
      </c>
      <c r="AB24" s="1"/>
      <c r="AC24" s="1"/>
      <c r="AD24" s="1"/>
      <c r="AE24" s="1"/>
      <c r="AF24" s="1"/>
      <c r="AG24" s="1"/>
      <c r="AH24" s="1"/>
      <c r="AJ24" s="1"/>
      <c r="AK24" s="1"/>
      <c r="AL24" s="1"/>
    </row>
    <row r="25" spans="1:38">
      <c r="A25" s="3" t="s">
        <v>44</v>
      </c>
      <c r="B25" s="3" t="s">
        <v>18</v>
      </c>
      <c r="C25" s="3">
        <v>46.8774734</v>
      </c>
      <c r="D25" s="3">
        <f t="shared" si="2"/>
        <v>0.81816625584606084</v>
      </c>
      <c r="E25" s="3">
        <v>10.713620499999999</v>
      </c>
      <c r="F25" s="3">
        <f t="shared" si="3"/>
        <v>0.18698795253416114</v>
      </c>
      <c r="G25" s="3">
        <f t="shared" si="4"/>
        <v>632.68586063133478</v>
      </c>
      <c r="H25" s="3" t="s">
        <v>403</v>
      </c>
      <c r="I25" s="3">
        <v>3108</v>
      </c>
      <c r="J25" s="3">
        <v>2180</v>
      </c>
      <c r="K25" s="3">
        <v>14</v>
      </c>
      <c r="L25" s="3">
        <v>4</v>
      </c>
      <c r="M25" s="3">
        <v>2</v>
      </c>
      <c r="N25" s="3">
        <f t="shared" si="5"/>
        <v>20</v>
      </c>
      <c r="O25" s="3">
        <v>5</v>
      </c>
      <c r="P25" s="3" t="str">
        <f t="shared" si="0"/>
        <v>Igen</v>
      </c>
      <c r="X25" s="3">
        <f t="shared" si="6"/>
        <v>50</v>
      </c>
      <c r="Y25" s="3">
        <f t="shared" si="6"/>
        <v>0</v>
      </c>
      <c r="Z25" s="3">
        <f t="shared" si="6"/>
        <v>0</v>
      </c>
      <c r="AA25" s="3">
        <f t="shared" si="6"/>
        <v>0</v>
      </c>
      <c r="AB25" s="1"/>
      <c r="AC25" s="1"/>
      <c r="AD25" s="1"/>
      <c r="AE25" s="1"/>
      <c r="AF25" s="1"/>
      <c r="AG25" s="1"/>
      <c r="AH25" s="1"/>
      <c r="AJ25" s="1"/>
      <c r="AK25" s="1"/>
      <c r="AL25" s="1"/>
    </row>
    <row r="26" spans="1:38">
      <c r="A26" s="3" t="s">
        <v>45</v>
      </c>
      <c r="B26" s="3" t="s">
        <v>18</v>
      </c>
      <c r="C26" s="3">
        <v>47.392906000000004</v>
      </c>
      <c r="D26" s="3">
        <f t="shared" si="2"/>
        <v>0.82716225178817582</v>
      </c>
      <c r="E26" s="3">
        <v>12.636085</v>
      </c>
      <c r="F26" s="3">
        <f t="shared" si="3"/>
        <v>0.22054128781186766</v>
      </c>
      <c r="G26" s="3">
        <f t="shared" si="4"/>
        <v>481.59910530889249</v>
      </c>
      <c r="H26" s="3" t="s">
        <v>16</v>
      </c>
      <c r="I26" s="3">
        <v>2096</v>
      </c>
      <c r="J26" s="3">
        <v>830</v>
      </c>
      <c r="K26" s="3">
        <v>140</v>
      </c>
      <c r="L26" s="3">
        <v>112</v>
      </c>
      <c r="M26" s="3">
        <v>18</v>
      </c>
      <c r="N26" s="3">
        <f t="shared" si="5"/>
        <v>270</v>
      </c>
      <c r="O26" s="3">
        <v>7</v>
      </c>
      <c r="P26" s="3" t="str">
        <f t="shared" si="0"/>
        <v>Nem</v>
      </c>
      <c r="X26" s="3">
        <f t="shared" si="6"/>
        <v>0</v>
      </c>
      <c r="Y26" s="3">
        <f t="shared" si="6"/>
        <v>0</v>
      </c>
      <c r="Z26" s="3">
        <f t="shared" si="6"/>
        <v>0</v>
      </c>
      <c r="AA26" s="3">
        <f t="shared" si="6"/>
        <v>0</v>
      </c>
      <c r="AB26" s="1"/>
      <c r="AC26" s="1"/>
      <c r="AD26" s="1"/>
      <c r="AE26" s="1"/>
      <c r="AF26" s="1"/>
      <c r="AG26" s="1"/>
      <c r="AH26" s="1"/>
      <c r="AJ26" s="1"/>
      <c r="AK26" s="1"/>
      <c r="AL26" s="1"/>
    </row>
    <row r="27" spans="1:38">
      <c r="A27" s="3" t="s">
        <v>46</v>
      </c>
      <c r="B27" s="3" t="s">
        <v>30</v>
      </c>
      <c r="C27" s="3">
        <v>44.954537999999999</v>
      </c>
      <c r="D27" s="3">
        <f t="shared" si="2"/>
        <v>0.78460470181290665</v>
      </c>
      <c r="E27" s="3">
        <v>6.8806580000000004</v>
      </c>
      <c r="F27" s="3">
        <f t="shared" si="3"/>
        <v>0.12009013680368801</v>
      </c>
      <c r="G27" s="3">
        <f t="shared" si="4"/>
        <v>976.01526297145494</v>
      </c>
      <c r="H27" s="3" t="s">
        <v>16</v>
      </c>
      <c r="I27" s="3">
        <v>2749</v>
      </c>
      <c r="J27" s="3">
        <v>1372</v>
      </c>
      <c r="K27" s="3">
        <v>96</v>
      </c>
      <c r="L27" s="3">
        <v>220</v>
      </c>
      <c r="M27" s="3">
        <v>84</v>
      </c>
      <c r="N27" s="3">
        <f t="shared" si="5"/>
        <v>400</v>
      </c>
      <c r="O27" s="3">
        <v>7</v>
      </c>
      <c r="P27" s="3" t="str">
        <f t="shared" si="0"/>
        <v>Nem</v>
      </c>
      <c r="X27" s="3">
        <f t="shared" si="6"/>
        <v>0</v>
      </c>
      <c r="Y27" s="3">
        <f t="shared" si="6"/>
        <v>0</v>
      </c>
      <c r="Z27" s="3">
        <f t="shared" si="6"/>
        <v>0</v>
      </c>
      <c r="AA27" s="3">
        <f t="shared" si="6"/>
        <v>0</v>
      </c>
      <c r="AB27" s="1"/>
      <c r="AC27" s="1"/>
      <c r="AD27" s="1"/>
      <c r="AE27" s="1"/>
      <c r="AF27" s="1"/>
      <c r="AG27" s="1"/>
      <c r="AH27" s="1"/>
      <c r="AJ27" s="1"/>
      <c r="AK27" s="1"/>
      <c r="AL27" s="1"/>
    </row>
    <row r="28" spans="1:38">
      <c r="A28" s="3" t="s">
        <v>47</v>
      </c>
      <c r="B28" s="3" t="s">
        <v>18</v>
      </c>
      <c r="C28" s="3">
        <v>47.4005419</v>
      </c>
      <c r="D28" s="3">
        <f t="shared" si="2"/>
        <v>0.82729552338452872</v>
      </c>
      <c r="E28" s="3">
        <v>11.860117600000001</v>
      </c>
      <c r="F28" s="3">
        <f t="shared" si="3"/>
        <v>0.20699810179372785</v>
      </c>
      <c r="G28" s="3">
        <f t="shared" si="4"/>
        <v>539.82417411254141</v>
      </c>
      <c r="H28" s="3" t="s">
        <v>48</v>
      </c>
      <c r="I28" s="3">
        <v>1280</v>
      </c>
      <c r="J28" s="3">
        <v>670</v>
      </c>
      <c r="K28" s="3">
        <v>1</v>
      </c>
      <c r="L28" s="3">
        <v>3</v>
      </c>
      <c r="M28" s="3">
        <v>0</v>
      </c>
      <c r="N28" s="3">
        <f t="shared" si="5"/>
        <v>4</v>
      </c>
      <c r="O28" s="3">
        <v>0</v>
      </c>
      <c r="P28" s="3" t="str">
        <f t="shared" si="0"/>
        <v>Nem</v>
      </c>
      <c r="X28" s="3">
        <f t="shared" si="6"/>
        <v>0</v>
      </c>
      <c r="Y28" s="3">
        <f t="shared" si="6"/>
        <v>0</v>
      </c>
      <c r="Z28" s="3">
        <f t="shared" si="6"/>
        <v>0</v>
      </c>
      <c r="AA28" s="3">
        <f t="shared" si="6"/>
        <v>0</v>
      </c>
      <c r="AB28" s="1"/>
      <c r="AC28" s="1"/>
      <c r="AD28" s="1"/>
      <c r="AE28" s="1"/>
      <c r="AF28" s="1"/>
      <c r="AG28" s="1"/>
      <c r="AH28" s="1"/>
      <c r="AJ28" s="1"/>
      <c r="AK28" s="1"/>
      <c r="AL28" s="1"/>
    </row>
    <row r="29" spans="1:38">
      <c r="A29" s="3" t="s">
        <v>49</v>
      </c>
      <c r="B29" s="3" t="s">
        <v>50</v>
      </c>
      <c r="C29" s="3">
        <v>42.541150049999999</v>
      </c>
      <c r="D29" s="3">
        <f t="shared" si="2"/>
        <v>0.7424831359574503</v>
      </c>
      <c r="E29" s="3">
        <v>1.733382094</v>
      </c>
      <c r="F29" s="3">
        <f t="shared" si="3"/>
        <v>3.0253224735413847E-2</v>
      </c>
      <c r="G29" s="3">
        <f t="shared" si="4"/>
        <v>1463.7504282866605</v>
      </c>
      <c r="H29" s="3" t="s">
        <v>16</v>
      </c>
      <c r="I29" s="3">
        <v>2640</v>
      </c>
      <c r="J29" s="3">
        <v>1710</v>
      </c>
      <c r="K29" s="3">
        <v>100</v>
      </c>
      <c r="L29" s="3">
        <v>77</v>
      </c>
      <c r="M29" s="3">
        <v>33</v>
      </c>
      <c r="N29" s="3">
        <f t="shared" si="5"/>
        <v>210</v>
      </c>
      <c r="O29" s="3">
        <v>6</v>
      </c>
      <c r="P29" s="3" t="str">
        <f t="shared" si="0"/>
        <v>Nem</v>
      </c>
      <c r="X29" s="3">
        <f t="shared" si="6"/>
        <v>0</v>
      </c>
      <c r="Y29" s="3">
        <f t="shared" si="6"/>
        <v>0</v>
      </c>
      <c r="Z29" s="3">
        <f t="shared" si="6"/>
        <v>0</v>
      </c>
      <c r="AA29" s="3">
        <f t="shared" si="6"/>
        <v>0</v>
      </c>
      <c r="AB29" s="1"/>
      <c r="AC29" s="1"/>
      <c r="AD29" s="1"/>
      <c r="AE29" s="1"/>
      <c r="AF29" s="1"/>
      <c r="AG29" s="1"/>
      <c r="AH29" s="1"/>
      <c r="AJ29" s="1"/>
      <c r="AK29" s="1"/>
      <c r="AL29" s="1"/>
    </row>
    <row r="30" spans="1:38">
      <c r="A30" s="3" t="s">
        <v>51</v>
      </c>
      <c r="B30" s="3" t="s">
        <v>27</v>
      </c>
      <c r="C30" s="3">
        <v>46.74122595</v>
      </c>
      <c r="D30" s="3">
        <f t="shared" si="2"/>
        <v>0.81578828924611446</v>
      </c>
      <c r="E30" s="3">
        <v>9.7980088930000004</v>
      </c>
      <c r="F30" s="3">
        <f t="shared" si="3"/>
        <v>0.1710075153225348</v>
      </c>
      <c r="G30" s="3">
        <f t="shared" si="4"/>
        <v>703.92837887315181</v>
      </c>
      <c r="H30" s="3" t="s">
        <v>48</v>
      </c>
      <c r="I30" s="3">
        <v>2490</v>
      </c>
      <c r="J30" s="3">
        <v>1454</v>
      </c>
      <c r="K30" s="3">
        <v>10</v>
      </c>
      <c r="L30" s="3">
        <v>22</v>
      </c>
      <c r="M30" s="3">
        <v>8</v>
      </c>
      <c r="N30" s="3">
        <f t="shared" si="5"/>
        <v>40</v>
      </c>
      <c r="O30" s="3">
        <v>7</v>
      </c>
      <c r="P30" s="3" t="str">
        <f t="shared" si="0"/>
        <v>Nem</v>
      </c>
      <c r="X30" s="3">
        <f t="shared" si="6"/>
        <v>0</v>
      </c>
      <c r="Y30" s="3">
        <f t="shared" si="6"/>
        <v>0</v>
      </c>
      <c r="Z30" s="3">
        <f t="shared" si="6"/>
        <v>0</v>
      </c>
      <c r="AA30" s="3">
        <f t="shared" si="6"/>
        <v>0</v>
      </c>
      <c r="AB30" s="1"/>
      <c r="AC30" s="1"/>
      <c r="AD30" s="1"/>
      <c r="AE30" s="1"/>
      <c r="AF30" s="1"/>
      <c r="AG30" s="1"/>
      <c r="AH30" s="1"/>
      <c r="AJ30" s="1"/>
      <c r="AK30" s="1"/>
      <c r="AL30" s="1"/>
    </row>
    <row r="31" spans="1:38">
      <c r="A31" s="3" t="s">
        <v>52</v>
      </c>
      <c r="B31" s="3" t="s">
        <v>27</v>
      </c>
      <c r="C31" s="3">
        <v>46.909722500000001</v>
      </c>
      <c r="D31" s="3">
        <f t="shared" si="2"/>
        <v>0.81872910882186567</v>
      </c>
      <c r="E31" s="3">
        <v>9.8774506780000007</v>
      </c>
      <c r="F31" s="3">
        <f t="shared" si="3"/>
        <v>0.17239403603444625</v>
      </c>
      <c r="G31" s="3">
        <f t="shared" si="4"/>
        <v>694.87613448525099</v>
      </c>
      <c r="H31" s="3" t="s">
        <v>48</v>
      </c>
      <c r="I31" s="3">
        <v>2611</v>
      </c>
      <c r="J31" s="3">
        <v>1142</v>
      </c>
      <c r="K31" s="3">
        <v>6</v>
      </c>
      <c r="L31" s="3">
        <v>9</v>
      </c>
      <c r="M31" s="3">
        <v>9</v>
      </c>
      <c r="N31" s="3">
        <f t="shared" si="5"/>
        <v>24</v>
      </c>
      <c r="O31" s="3">
        <v>8</v>
      </c>
      <c r="P31" s="3" t="str">
        <f t="shared" si="0"/>
        <v>Nem</v>
      </c>
      <c r="X31" s="3">
        <f t="shared" si="6"/>
        <v>0</v>
      </c>
      <c r="Y31" s="3">
        <f t="shared" si="6"/>
        <v>0</v>
      </c>
      <c r="Z31" s="3">
        <f t="shared" si="6"/>
        <v>0</v>
      </c>
      <c r="AA31" s="3">
        <f t="shared" si="6"/>
        <v>0</v>
      </c>
      <c r="AB31" s="1"/>
      <c r="AC31" s="1"/>
      <c r="AD31" s="1"/>
      <c r="AE31" s="1"/>
      <c r="AF31" s="1"/>
      <c r="AG31" s="1"/>
      <c r="AH31" s="1"/>
      <c r="AJ31" s="1"/>
      <c r="AK31" s="1"/>
      <c r="AL31" s="1"/>
    </row>
    <row r="32" spans="1:38">
      <c r="A32" s="3" t="s">
        <v>53</v>
      </c>
      <c r="B32" s="3" t="s">
        <v>27</v>
      </c>
      <c r="C32" s="3">
        <v>46.772399</v>
      </c>
      <c r="D32" s="3">
        <f t="shared" si="2"/>
        <v>0.81633236160650324</v>
      </c>
      <c r="E32" s="3">
        <v>9.8493405999999997</v>
      </c>
      <c r="F32" s="3">
        <f t="shared" si="3"/>
        <v>0.1719034226203538</v>
      </c>
      <c r="G32" s="3">
        <f t="shared" si="4"/>
        <v>699.47039763425335</v>
      </c>
      <c r="H32" s="3" t="s">
        <v>19</v>
      </c>
      <c r="I32" s="3">
        <v>2590</v>
      </c>
      <c r="J32" s="3">
        <v>1540</v>
      </c>
      <c r="K32" s="3">
        <v>25</v>
      </c>
      <c r="L32" s="3">
        <v>13</v>
      </c>
      <c r="M32" s="3">
        <v>2</v>
      </c>
      <c r="N32" s="3">
        <f t="shared" si="5"/>
        <v>40</v>
      </c>
      <c r="O32" s="3">
        <v>6</v>
      </c>
      <c r="P32" s="3" t="str">
        <f t="shared" si="0"/>
        <v>Nem</v>
      </c>
      <c r="X32" s="3">
        <f t="shared" si="6"/>
        <v>0</v>
      </c>
      <c r="Y32" s="3">
        <f t="shared" si="6"/>
        <v>0</v>
      </c>
      <c r="Z32" s="3">
        <f t="shared" si="6"/>
        <v>0</v>
      </c>
      <c r="AA32" s="3">
        <f t="shared" si="6"/>
        <v>0</v>
      </c>
      <c r="AB32" s="1"/>
      <c r="AC32" s="1"/>
      <c r="AD32" s="1"/>
      <c r="AE32" s="1"/>
      <c r="AF32" s="1"/>
      <c r="AG32" s="1"/>
      <c r="AH32" s="1"/>
      <c r="AJ32" s="1"/>
      <c r="AK32" s="1"/>
      <c r="AL32" s="1"/>
    </row>
    <row r="33" spans="1:38">
      <c r="A33" s="3" t="s">
        <v>54</v>
      </c>
      <c r="B33" s="3" t="s">
        <v>27</v>
      </c>
      <c r="C33" s="3">
        <v>46.351102099999999</v>
      </c>
      <c r="D33" s="3">
        <f t="shared" si="2"/>
        <v>0.8089793435730579</v>
      </c>
      <c r="E33" s="3">
        <v>7.1566435000000004</v>
      </c>
      <c r="F33" s="3">
        <f t="shared" si="3"/>
        <v>0.12490699246645082</v>
      </c>
      <c r="G33" s="3">
        <f t="shared" si="4"/>
        <v>910.50455784593112</v>
      </c>
      <c r="H33" s="3" t="s">
        <v>55</v>
      </c>
      <c r="I33" s="3">
        <v>3016</v>
      </c>
      <c r="J33" s="3">
        <v>1343</v>
      </c>
      <c r="K33" s="3">
        <v>9</v>
      </c>
      <c r="L33" s="3">
        <v>3</v>
      </c>
      <c r="M33" s="3">
        <v>12</v>
      </c>
      <c r="N33" s="3">
        <f t="shared" si="5"/>
        <v>24</v>
      </c>
      <c r="O33" s="3">
        <v>8</v>
      </c>
      <c r="P33" s="3" t="str">
        <f t="shared" si="0"/>
        <v>Nem</v>
      </c>
      <c r="X33" s="3">
        <f t="shared" si="6"/>
        <v>0</v>
      </c>
      <c r="Y33" s="3">
        <f t="shared" si="6"/>
        <v>0</v>
      </c>
      <c r="Z33" s="3">
        <f t="shared" si="6"/>
        <v>0</v>
      </c>
      <c r="AA33" s="3">
        <f t="shared" si="6"/>
        <v>0</v>
      </c>
      <c r="AB33" s="1"/>
      <c r="AC33" s="1"/>
      <c r="AD33" s="1"/>
      <c r="AE33" s="1"/>
      <c r="AF33" s="1"/>
      <c r="AG33" s="1"/>
      <c r="AH33" s="1"/>
      <c r="AJ33" s="1"/>
      <c r="AK33" s="1"/>
      <c r="AL33" s="1"/>
    </row>
    <row r="34" spans="1:38">
      <c r="A34" s="3" t="s">
        <v>56</v>
      </c>
      <c r="B34" s="3" t="s">
        <v>18</v>
      </c>
      <c r="C34" s="3">
        <v>46.879426000000002</v>
      </c>
      <c r="D34" s="3">
        <f t="shared" si="2"/>
        <v>0.81820033514503532</v>
      </c>
      <c r="E34" s="3">
        <v>11.0387065</v>
      </c>
      <c r="F34" s="3">
        <f t="shared" si="3"/>
        <v>0.19266177358629943</v>
      </c>
      <c r="G34" s="3">
        <f t="shared" si="4"/>
        <v>608.27052599911019</v>
      </c>
      <c r="H34" s="3" t="s">
        <v>14</v>
      </c>
      <c r="I34" s="3">
        <v>3082</v>
      </c>
      <c r="J34" s="3">
        <v>1793</v>
      </c>
      <c r="K34" s="3">
        <v>35</v>
      </c>
      <c r="L34" s="3">
        <v>55</v>
      </c>
      <c r="M34" s="3">
        <v>20</v>
      </c>
      <c r="N34" s="3">
        <f t="shared" si="5"/>
        <v>110</v>
      </c>
      <c r="O34" s="3">
        <v>8</v>
      </c>
      <c r="P34" s="3" t="str">
        <f t="shared" si="0"/>
        <v>Nem</v>
      </c>
      <c r="X34" s="3">
        <f t="shared" si="6"/>
        <v>0</v>
      </c>
      <c r="Y34" s="3">
        <f t="shared" si="6"/>
        <v>0</v>
      </c>
      <c r="Z34" s="3">
        <f t="shared" si="6"/>
        <v>0</v>
      </c>
      <c r="AA34" s="3">
        <f t="shared" si="6"/>
        <v>0</v>
      </c>
      <c r="AB34" s="1"/>
      <c r="AC34" s="1"/>
      <c r="AD34" s="1"/>
      <c r="AE34" s="1"/>
      <c r="AF34" s="1"/>
      <c r="AG34" s="1"/>
      <c r="AH34" s="1"/>
      <c r="AJ34" s="1"/>
      <c r="AK34" s="1"/>
      <c r="AL34" s="1"/>
    </row>
    <row r="35" spans="1:38">
      <c r="A35" s="3" t="s">
        <v>57</v>
      </c>
      <c r="B35" s="3" t="s">
        <v>33</v>
      </c>
      <c r="C35" s="3">
        <v>45.009994900000002</v>
      </c>
      <c r="D35" s="3">
        <f t="shared" si="2"/>
        <v>0.78557260731085587</v>
      </c>
      <c r="E35" s="3">
        <v>6.1237608999999997</v>
      </c>
      <c r="F35" s="3">
        <f t="shared" si="3"/>
        <v>0.10687979030989121</v>
      </c>
      <c r="G35" s="3">
        <f t="shared" si="4"/>
        <v>1029.5422044060549</v>
      </c>
      <c r="H35" s="3" t="s">
        <v>58</v>
      </c>
      <c r="I35" s="3">
        <v>3560</v>
      </c>
      <c r="J35" s="3">
        <v>1280</v>
      </c>
      <c r="K35" s="3">
        <v>110</v>
      </c>
      <c r="L35" s="3">
        <v>56</v>
      </c>
      <c r="M35" s="3">
        <v>34</v>
      </c>
      <c r="N35" s="3">
        <f t="shared" si="5"/>
        <v>200</v>
      </c>
      <c r="O35" s="3">
        <v>16</v>
      </c>
      <c r="P35" s="3" t="str">
        <f t="shared" si="0"/>
        <v>Igen</v>
      </c>
      <c r="X35" s="3">
        <f t="shared" si="6"/>
        <v>28</v>
      </c>
      <c r="Y35" s="3">
        <f t="shared" si="6"/>
        <v>33</v>
      </c>
      <c r="Z35" s="3">
        <f t="shared" si="6"/>
        <v>38</v>
      </c>
      <c r="AA35" s="3">
        <f t="shared" si="6"/>
        <v>0</v>
      </c>
      <c r="AB35" s="1"/>
      <c r="AC35" s="1"/>
      <c r="AD35" s="1"/>
      <c r="AE35" s="1"/>
      <c r="AF35" s="1"/>
      <c r="AG35" s="1"/>
      <c r="AH35" s="1"/>
      <c r="AJ35" s="1"/>
      <c r="AK35" s="1"/>
      <c r="AL35" s="1"/>
    </row>
    <row r="36" spans="1:38">
      <c r="A36" s="3" t="s">
        <v>59</v>
      </c>
      <c r="B36" s="3" t="s">
        <v>18</v>
      </c>
      <c r="C36" s="3">
        <v>46.995462000000003</v>
      </c>
      <c r="D36" s="3">
        <f t="shared" si="2"/>
        <v>0.82022554539587944</v>
      </c>
      <c r="E36" s="3">
        <v>11.14049</v>
      </c>
      <c r="F36" s="3">
        <f t="shared" si="3"/>
        <v>0.19443823078550307</v>
      </c>
      <c r="G36" s="3">
        <f t="shared" si="4"/>
        <v>598.65308901236733</v>
      </c>
      <c r="H36" s="3" t="s">
        <v>403</v>
      </c>
      <c r="I36" s="3">
        <v>3212</v>
      </c>
      <c r="J36" s="3">
        <v>1697</v>
      </c>
      <c r="K36" s="3">
        <v>19</v>
      </c>
      <c r="L36" s="3">
        <v>15</v>
      </c>
      <c r="M36" s="3">
        <v>4</v>
      </c>
      <c r="N36" s="3">
        <f t="shared" si="5"/>
        <v>38</v>
      </c>
      <c r="O36" s="3">
        <v>10</v>
      </c>
      <c r="P36" s="3" t="str">
        <f t="shared" si="0"/>
        <v>Igen</v>
      </c>
      <c r="X36" s="3">
        <f t="shared" si="6"/>
        <v>50</v>
      </c>
      <c r="Y36" s="3">
        <f t="shared" si="6"/>
        <v>0</v>
      </c>
      <c r="Z36" s="3">
        <f t="shared" si="6"/>
        <v>0</v>
      </c>
      <c r="AA36" s="3">
        <f t="shared" si="6"/>
        <v>0</v>
      </c>
      <c r="AB36" s="1"/>
      <c r="AC36" s="1"/>
      <c r="AD36" s="1"/>
      <c r="AE36" s="1"/>
      <c r="AF36" s="1"/>
      <c r="AG36" s="1"/>
      <c r="AH36" s="1"/>
      <c r="AJ36" s="1"/>
      <c r="AK36" s="1"/>
      <c r="AL36" s="1"/>
    </row>
    <row r="37" spans="1:38">
      <c r="A37" s="3" t="s">
        <v>61</v>
      </c>
      <c r="B37" s="3" t="s">
        <v>33</v>
      </c>
      <c r="C37" s="3">
        <v>45.458033100000002</v>
      </c>
      <c r="D37" s="3">
        <f t="shared" si="2"/>
        <v>0.79339234907556477</v>
      </c>
      <c r="E37" s="3">
        <v>6.9188357390000004</v>
      </c>
      <c r="F37" s="3">
        <f t="shared" si="3"/>
        <v>0.12075646405020506</v>
      </c>
      <c r="G37" s="3">
        <f t="shared" si="4"/>
        <v>954.38825056377686</v>
      </c>
      <c r="H37" s="3" t="s">
        <v>62</v>
      </c>
      <c r="I37" s="3">
        <v>3456</v>
      </c>
      <c r="J37" s="3">
        <v>1550</v>
      </c>
      <c r="K37" s="3">
        <v>170</v>
      </c>
      <c r="L37" s="3">
        <v>78</v>
      </c>
      <c r="M37" s="3">
        <v>52</v>
      </c>
      <c r="N37" s="3">
        <f t="shared" si="5"/>
        <v>300</v>
      </c>
      <c r="O37" s="3">
        <v>6</v>
      </c>
      <c r="P37" s="3" t="str">
        <f t="shared" si="0"/>
        <v>Igen</v>
      </c>
      <c r="X37" s="3">
        <f t="shared" si="6"/>
        <v>38</v>
      </c>
      <c r="Y37" s="3">
        <f t="shared" si="6"/>
        <v>43</v>
      </c>
      <c r="Z37" s="3">
        <f t="shared" si="6"/>
        <v>48</v>
      </c>
      <c r="AA37" s="3">
        <f t="shared" si="6"/>
        <v>0</v>
      </c>
      <c r="AB37" s="1"/>
      <c r="AC37" s="1"/>
      <c r="AD37" s="1"/>
      <c r="AE37" s="1"/>
      <c r="AF37" s="1"/>
      <c r="AG37" s="1"/>
      <c r="AH37" s="1"/>
      <c r="AJ37" s="1"/>
      <c r="AK37" s="1"/>
      <c r="AL37" s="1"/>
    </row>
    <row r="38" spans="1:38">
      <c r="A38" s="3" t="s">
        <v>63</v>
      </c>
      <c r="B38" s="3" t="s">
        <v>33</v>
      </c>
      <c r="C38" s="3">
        <v>45.504298550000001</v>
      </c>
      <c r="D38" s="3">
        <f t="shared" si="2"/>
        <v>0.79419983350798162</v>
      </c>
      <c r="E38" s="3">
        <v>6.7049122529999998</v>
      </c>
      <c r="F38" s="3">
        <f t="shared" si="3"/>
        <v>0.11702279487216105</v>
      </c>
      <c r="G38" s="3">
        <f t="shared" si="4"/>
        <v>968.68411565227871</v>
      </c>
      <c r="H38" s="3" t="s">
        <v>19</v>
      </c>
      <c r="I38" s="3">
        <v>3167</v>
      </c>
      <c r="J38" s="3">
        <v>1207</v>
      </c>
      <c r="K38" s="3">
        <v>139</v>
      </c>
      <c r="L38" s="3">
        <v>59</v>
      </c>
      <c r="M38" s="3">
        <v>27</v>
      </c>
      <c r="N38" s="3">
        <f t="shared" si="5"/>
        <v>225</v>
      </c>
      <c r="O38" s="3">
        <v>6</v>
      </c>
      <c r="P38" s="3" t="str">
        <f t="shared" si="0"/>
        <v>Nem</v>
      </c>
      <c r="X38" s="3">
        <f t="shared" si="6"/>
        <v>0</v>
      </c>
      <c r="Y38" s="3">
        <f t="shared" si="6"/>
        <v>0</v>
      </c>
      <c r="Z38" s="3">
        <f t="shared" si="6"/>
        <v>0</v>
      </c>
      <c r="AA38" s="3">
        <f t="shared" si="6"/>
        <v>0</v>
      </c>
      <c r="AB38" s="1"/>
      <c r="AC38" s="1"/>
      <c r="AD38" s="1"/>
      <c r="AE38" s="1"/>
      <c r="AF38" s="1"/>
      <c r="AG38" s="1"/>
      <c r="AH38" s="1"/>
      <c r="AJ38" s="1"/>
      <c r="AK38" s="1"/>
      <c r="AL38" s="1"/>
    </row>
    <row r="39" spans="1:38">
      <c r="A39" s="3" t="s">
        <v>64</v>
      </c>
      <c r="B39" s="3" t="s">
        <v>33</v>
      </c>
      <c r="C39" s="3">
        <v>44.514002400000003</v>
      </c>
      <c r="D39" s="3">
        <f t="shared" si="2"/>
        <v>0.776915905120658</v>
      </c>
      <c r="E39" s="3">
        <v>6.5510313</v>
      </c>
      <c r="F39" s="3">
        <f t="shared" si="3"/>
        <v>0.11433706558620441</v>
      </c>
      <c r="G39" s="3">
        <f t="shared" si="4"/>
        <v>1018.6915067242604</v>
      </c>
      <c r="H39" s="3" t="s">
        <v>19</v>
      </c>
      <c r="I39" s="3">
        <v>2720</v>
      </c>
      <c r="J39" s="3">
        <v>1550</v>
      </c>
      <c r="K39" s="3">
        <v>30</v>
      </c>
      <c r="L39" s="3">
        <v>60</v>
      </c>
      <c r="M39" s="3">
        <v>10</v>
      </c>
      <c r="N39" s="3">
        <f t="shared" si="5"/>
        <v>100</v>
      </c>
      <c r="O39" s="3">
        <v>0</v>
      </c>
      <c r="P39" s="3" t="str">
        <f t="shared" si="0"/>
        <v>Nem</v>
      </c>
      <c r="X39" s="3">
        <f t="shared" si="6"/>
        <v>0</v>
      </c>
      <c r="Y39" s="3">
        <f t="shared" si="6"/>
        <v>0</v>
      </c>
      <c r="Z39" s="3">
        <f t="shared" si="6"/>
        <v>0</v>
      </c>
      <c r="AA39" s="3">
        <f t="shared" si="6"/>
        <v>0</v>
      </c>
      <c r="AB39" s="1"/>
      <c r="AC39" s="1"/>
      <c r="AD39" s="1"/>
      <c r="AE39" s="1"/>
      <c r="AF39" s="1"/>
      <c r="AG39" s="1"/>
      <c r="AH39" s="1"/>
      <c r="AJ39" s="1"/>
      <c r="AK39" s="1"/>
      <c r="AL39" s="1"/>
    </row>
    <row r="40" spans="1:38">
      <c r="A40" s="3" t="s">
        <v>65</v>
      </c>
      <c r="B40" s="3" t="s">
        <v>33</v>
      </c>
      <c r="C40" s="3">
        <v>45.789079999999998</v>
      </c>
      <c r="D40" s="3">
        <f t="shared" si="2"/>
        <v>0.79917020745908518</v>
      </c>
      <c r="E40" s="3">
        <v>6.5540979999999998</v>
      </c>
      <c r="F40" s="3">
        <f t="shared" si="3"/>
        <v>0.11439058959837531</v>
      </c>
      <c r="G40" s="3">
        <f t="shared" si="4"/>
        <v>970.80657206180467</v>
      </c>
      <c r="H40" s="3" t="s">
        <v>19</v>
      </c>
      <c r="I40" s="3">
        <v>2069</v>
      </c>
      <c r="J40" s="3">
        <v>1000</v>
      </c>
      <c r="K40" s="3">
        <v>132</v>
      </c>
      <c r="L40" s="3">
        <v>49</v>
      </c>
      <c r="M40" s="3">
        <v>11</v>
      </c>
      <c r="N40" s="3">
        <f t="shared" si="5"/>
        <v>192</v>
      </c>
      <c r="O40" s="3">
        <v>7</v>
      </c>
      <c r="P40" s="3" t="str">
        <f t="shared" si="0"/>
        <v>Nem</v>
      </c>
      <c r="X40" s="3">
        <f t="shared" si="6"/>
        <v>0</v>
      </c>
      <c r="Y40" s="3">
        <f t="shared" si="6"/>
        <v>0</v>
      </c>
      <c r="Z40" s="3">
        <f t="shared" si="6"/>
        <v>0</v>
      </c>
      <c r="AA40" s="3">
        <f t="shared" si="6"/>
        <v>0</v>
      </c>
      <c r="AB40" s="1"/>
      <c r="AC40" s="1"/>
      <c r="AD40" s="1"/>
      <c r="AE40" s="1"/>
      <c r="AF40" s="1"/>
      <c r="AG40" s="1"/>
      <c r="AH40" s="1"/>
      <c r="AJ40" s="1"/>
      <c r="AK40" s="1"/>
      <c r="AL40" s="1"/>
    </row>
    <row r="41" spans="1:38">
      <c r="A41" s="3" t="s">
        <v>66</v>
      </c>
      <c r="B41" s="3" t="s">
        <v>33</v>
      </c>
      <c r="C41" s="3">
        <v>46.192543899999997</v>
      </c>
      <c r="D41" s="3">
        <f t="shared" si="2"/>
        <v>0.80621198092702229</v>
      </c>
      <c r="E41" s="3">
        <v>6.7702856999999996</v>
      </c>
      <c r="F41" s="3">
        <f t="shared" si="3"/>
        <v>0.11816377676568905</v>
      </c>
      <c r="G41" s="3">
        <f t="shared" si="4"/>
        <v>943.37440267417492</v>
      </c>
      <c r="H41" s="3" t="s">
        <v>19</v>
      </c>
      <c r="I41" s="3">
        <v>2466</v>
      </c>
      <c r="J41" s="3">
        <v>1000</v>
      </c>
      <c r="K41" s="3">
        <v>310</v>
      </c>
      <c r="L41" s="3">
        <v>210</v>
      </c>
      <c r="M41" s="3">
        <v>60</v>
      </c>
      <c r="N41" s="3">
        <f t="shared" si="5"/>
        <v>580</v>
      </c>
      <c r="O41" s="3">
        <v>0</v>
      </c>
      <c r="P41" s="3" t="str">
        <f t="shared" si="0"/>
        <v>Nem</v>
      </c>
      <c r="X41" s="3">
        <f t="shared" si="6"/>
        <v>0</v>
      </c>
      <c r="Y41" s="3">
        <f t="shared" si="6"/>
        <v>0</v>
      </c>
      <c r="Z41" s="3">
        <f t="shared" si="6"/>
        <v>0</v>
      </c>
      <c r="AA41" s="3">
        <f t="shared" si="6"/>
        <v>0</v>
      </c>
      <c r="AB41" s="1"/>
      <c r="AC41" s="1"/>
      <c r="AD41" s="1"/>
      <c r="AE41" s="1"/>
      <c r="AF41" s="1"/>
      <c r="AG41" s="1"/>
      <c r="AH41" s="1"/>
      <c r="AJ41" s="1"/>
      <c r="AK41" s="1"/>
      <c r="AL41" s="1"/>
    </row>
    <row r="42" spans="1:38">
      <c r="A42" s="3" t="s">
        <v>67</v>
      </c>
      <c r="B42" s="3" t="s">
        <v>33</v>
      </c>
      <c r="C42" s="3">
        <v>46.255038999999996</v>
      </c>
      <c r="D42" s="3">
        <f t="shared" si="2"/>
        <v>0.80730272618838539</v>
      </c>
      <c r="E42" s="3">
        <v>6.8436190000000003</v>
      </c>
      <c r="F42" s="3">
        <f t="shared" si="3"/>
        <v>0.11944368430204182</v>
      </c>
      <c r="G42" s="3">
        <f t="shared" si="4"/>
        <v>936.30476855845018</v>
      </c>
      <c r="H42" s="3" t="s">
        <v>19</v>
      </c>
      <c r="I42" s="3">
        <v>2466</v>
      </c>
      <c r="J42" s="3">
        <v>1000</v>
      </c>
      <c r="K42" s="3">
        <v>310</v>
      </c>
      <c r="L42" s="3">
        <v>210</v>
      </c>
      <c r="M42" s="3">
        <v>60</v>
      </c>
      <c r="N42" s="3">
        <f t="shared" si="5"/>
        <v>580</v>
      </c>
      <c r="O42" s="3">
        <v>0</v>
      </c>
      <c r="P42" s="3" t="str">
        <f t="shared" si="0"/>
        <v>Nem</v>
      </c>
      <c r="X42" s="3">
        <f t="shared" si="6"/>
        <v>0</v>
      </c>
      <c r="Y42" s="3">
        <f t="shared" si="6"/>
        <v>0</v>
      </c>
      <c r="Z42" s="3">
        <f t="shared" si="6"/>
        <v>0</v>
      </c>
      <c r="AA42" s="3">
        <f t="shared" si="6"/>
        <v>0</v>
      </c>
      <c r="AB42" s="1"/>
      <c r="AC42" s="1"/>
      <c r="AD42" s="1"/>
      <c r="AE42" s="1"/>
      <c r="AF42" s="1"/>
      <c r="AG42" s="1"/>
      <c r="AH42" s="1"/>
      <c r="AJ42" s="1"/>
      <c r="AK42" s="1"/>
      <c r="AL42" s="1"/>
    </row>
    <row r="43" spans="1:38">
      <c r="A43" s="3" t="s">
        <v>68</v>
      </c>
      <c r="B43" s="3" t="s">
        <v>33</v>
      </c>
      <c r="C43" s="3">
        <v>42.882313099999998</v>
      </c>
      <c r="D43" s="3">
        <f t="shared" si="2"/>
        <v>0.74843755446609639</v>
      </c>
      <c r="E43" s="3">
        <v>-0.1553793</v>
      </c>
      <c r="F43" s="3">
        <f t="shared" si="3"/>
        <v>-2.7118803744440251E-3</v>
      </c>
      <c r="G43" s="3">
        <f t="shared" si="4"/>
        <v>1584.4889827572988</v>
      </c>
      <c r="H43" s="3" t="s">
        <v>16</v>
      </c>
      <c r="I43" s="3">
        <v>1360</v>
      </c>
      <c r="J43" s="3">
        <v>932</v>
      </c>
      <c r="K43" s="3">
        <v>21</v>
      </c>
      <c r="L43" s="3">
        <v>12</v>
      </c>
      <c r="M43" s="3">
        <v>3</v>
      </c>
      <c r="N43" s="3">
        <f t="shared" si="5"/>
        <v>36</v>
      </c>
      <c r="O43" s="3">
        <v>0</v>
      </c>
      <c r="P43" s="3" t="str">
        <f t="shared" si="0"/>
        <v>Nem</v>
      </c>
      <c r="X43" s="3">
        <f t="shared" ref="X43:AA62" si="7">IFERROR(FIND(X$2,$H43),0)</f>
        <v>0</v>
      </c>
      <c r="Y43" s="3">
        <f t="shared" si="7"/>
        <v>0</v>
      </c>
      <c r="Z43" s="3">
        <f t="shared" si="7"/>
        <v>0</v>
      </c>
      <c r="AA43" s="3">
        <f t="shared" si="7"/>
        <v>0</v>
      </c>
      <c r="AB43" s="1"/>
      <c r="AC43" s="1"/>
      <c r="AD43" s="1"/>
      <c r="AE43" s="1"/>
      <c r="AF43" s="1"/>
      <c r="AG43" s="1"/>
      <c r="AH43" s="1"/>
      <c r="AJ43" s="1"/>
      <c r="AK43" s="1"/>
      <c r="AL43" s="1"/>
    </row>
    <row r="44" spans="1:38">
      <c r="A44" s="3" t="s">
        <v>69</v>
      </c>
      <c r="B44" s="3" t="s">
        <v>33</v>
      </c>
      <c r="C44" s="3">
        <v>42.851011399999997</v>
      </c>
      <c r="D44" s="3">
        <f t="shared" si="2"/>
        <v>0.74789123673962488</v>
      </c>
      <c r="E44" s="3">
        <v>-0.13992089999999999</v>
      </c>
      <c r="F44" s="3">
        <f t="shared" si="3"/>
        <v>-2.4420803973537338E-3</v>
      </c>
      <c r="G44" s="3">
        <f t="shared" si="4"/>
        <v>1584.8551924496871</v>
      </c>
      <c r="H44" s="3" t="s">
        <v>16</v>
      </c>
      <c r="I44" s="3">
        <v>1756</v>
      </c>
      <c r="J44" s="3">
        <v>1516</v>
      </c>
      <c r="K44" s="3">
        <v>3</v>
      </c>
      <c r="L44" s="3">
        <v>1</v>
      </c>
      <c r="M44" s="3">
        <v>0</v>
      </c>
      <c r="N44" s="3">
        <f t="shared" si="5"/>
        <v>4</v>
      </c>
      <c r="O44" s="3">
        <v>0</v>
      </c>
      <c r="P44" s="3" t="str">
        <f t="shared" si="0"/>
        <v>Nem</v>
      </c>
      <c r="X44" s="3">
        <f t="shared" si="7"/>
        <v>0</v>
      </c>
      <c r="Y44" s="3">
        <f t="shared" si="7"/>
        <v>0</v>
      </c>
      <c r="Z44" s="3">
        <f t="shared" si="7"/>
        <v>0</v>
      </c>
      <c r="AA44" s="3">
        <f t="shared" si="7"/>
        <v>0</v>
      </c>
      <c r="AB44" s="1"/>
      <c r="AC44" s="1"/>
      <c r="AD44" s="1"/>
      <c r="AE44" s="1"/>
      <c r="AF44" s="1"/>
      <c r="AG44" s="1"/>
      <c r="AH44" s="1"/>
      <c r="AJ44" s="1"/>
      <c r="AK44" s="1"/>
      <c r="AL44" s="1"/>
    </row>
    <row r="45" spans="1:38">
      <c r="A45" s="3" t="s">
        <v>70</v>
      </c>
      <c r="B45" s="3" t="s">
        <v>33</v>
      </c>
      <c r="C45" s="3">
        <v>45.045452500000003</v>
      </c>
      <c r="D45" s="3">
        <f t="shared" si="2"/>
        <v>0.78619145917571109</v>
      </c>
      <c r="E45" s="3">
        <v>6.3067222999999997</v>
      </c>
      <c r="F45" s="3">
        <f t="shared" si="3"/>
        <v>0.11007306914394957</v>
      </c>
      <c r="G45" s="3">
        <f t="shared" si="4"/>
        <v>1014.6853584949599</v>
      </c>
      <c r="H45" s="3" t="s">
        <v>19</v>
      </c>
      <c r="I45" s="3">
        <v>3534</v>
      </c>
      <c r="J45" s="3">
        <v>1470</v>
      </c>
      <c r="K45" s="3">
        <v>3</v>
      </c>
      <c r="L45" s="3">
        <v>0</v>
      </c>
      <c r="M45" s="3">
        <v>0</v>
      </c>
      <c r="N45" s="3">
        <f t="shared" si="5"/>
        <v>3</v>
      </c>
      <c r="O45" s="3">
        <v>0</v>
      </c>
      <c r="P45" s="3" t="str">
        <f t="shared" si="0"/>
        <v>Nem</v>
      </c>
      <c r="X45" s="3">
        <f t="shared" si="7"/>
        <v>0</v>
      </c>
      <c r="Y45" s="3">
        <f t="shared" si="7"/>
        <v>0</v>
      </c>
      <c r="Z45" s="3">
        <f t="shared" si="7"/>
        <v>0</v>
      </c>
      <c r="AA45" s="3">
        <f t="shared" si="7"/>
        <v>0</v>
      </c>
      <c r="AB45" s="1"/>
      <c r="AC45" s="1"/>
      <c r="AD45" s="1"/>
      <c r="AE45" s="1"/>
      <c r="AF45" s="1"/>
      <c r="AG45" s="1"/>
      <c r="AH45" s="1"/>
      <c r="AJ45" s="1"/>
      <c r="AK45" s="1"/>
      <c r="AL45" s="1"/>
    </row>
    <row r="46" spans="1:38">
      <c r="A46" s="3" t="s">
        <v>71</v>
      </c>
      <c r="B46" s="3" t="s">
        <v>33</v>
      </c>
      <c r="C46" s="3">
        <v>45.4140984</v>
      </c>
      <c r="D46" s="3">
        <f t="shared" si="2"/>
        <v>0.79262554390468876</v>
      </c>
      <c r="E46" s="3">
        <v>6.6349891999999997</v>
      </c>
      <c r="F46" s="3">
        <f t="shared" si="3"/>
        <v>0.11580240737426455</v>
      </c>
      <c r="G46" s="3">
        <f t="shared" si="4"/>
        <v>976.95665067831089</v>
      </c>
      <c r="H46" s="3" t="s">
        <v>14</v>
      </c>
      <c r="I46" s="3">
        <v>3230</v>
      </c>
      <c r="J46" s="3">
        <v>1110</v>
      </c>
      <c r="K46" s="3">
        <v>312</v>
      </c>
      <c r="L46" s="3">
        <v>216</v>
      </c>
      <c r="M46" s="3">
        <v>72</v>
      </c>
      <c r="N46" s="3">
        <f t="shared" si="5"/>
        <v>600</v>
      </c>
      <c r="O46" s="3">
        <v>12</v>
      </c>
      <c r="P46" s="3" t="str">
        <f t="shared" si="0"/>
        <v>Nem</v>
      </c>
      <c r="X46" s="3">
        <f t="shared" si="7"/>
        <v>0</v>
      </c>
      <c r="Y46" s="3">
        <f t="shared" si="7"/>
        <v>0</v>
      </c>
      <c r="Z46" s="3">
        <f t="shared" si="7"/>
        <v>0</v>
      </c>
      <c r="AA46" s="3">
        <f t="shared" si="7"/>
        <v>0</v>
      </c>
      <c r="AB46" s="1"/>
      <c r="AC46" s="1"/>
      <c r="AD46" s="1"/>
      <c r="AE46" s="1"/>
      <c r="AF46" s="1"/>
      <c r="AG46" s="1"/>
      <c r="AH46" s="1"/>
      <c r="AJ46" s="1"/>
      <c r="AK46" s="1"/>
      <c r="AL46" s="1"/>
    </row>
    <row r="47" spans="1:38">
      <c r="A47" s="3" t="s">
        <v>72</v>
      </c>
      <c r="B47" s="3" t="s">
        <v>33</v>
      </c>
      <c r="C47" s="3">
        <v>45.350387099999999</v>
      </c>
      <c r="D47" s="3">
        <f t="shared" si="2"/>
        <v>0.79151357194896288</v>
      </c>
      <c r="E47" s="3">
        <v>6.5000761369999998</v>
      </c>
      <c r="F47" s="3">
        <f t="shared" si="3"/>
        <v>0.11344773022096401</v>
      </c>
      <c r="G47" s="3">
        <f t="shared" si="4"/>
        <v>989.18513825685125</v>
      </c>
      <c r="H47" s="3" t="s">
        <v>14</v>
      </c>
      <c r="I47" s="3">
        <v>3230</v>
      </c>
      <c r="J47" s="3">
        <v>1110</v>
      </c>
      <c r="K47" s="3">
        <v>312</v>
      </c>
      <c r="L47" s="3">
        <v>216</v>
      </c>
      <c r="M47" s="3">
        <v>72</v>
      </c>
      <c r="N47" s="3">
        <f t="shared" si="5"/>
        <v>600</v>
      </c>
      <c r="O47" s="3">
        <v>0</v>
      </c>
      <c r="P47" s="3" t="str">
        <f t="shared" si="0"/>
        <v>Nem</v>
      </c>
      <c r="X47" s="3">
        <f t="shared" si="7"/>
        <v>0</v>
      </c>
      <c r="Y47" s="3">
        <f t="shared" si="7"/>
        <v>0</v>
      </c>
      <c r="Z47" s="3">
        <f t="shared" si="7"/>
        <v>0</v>
      </c>
      <c r="AA47" s="3">
        <f t="shared" si="7"/>
        <v>0</v>
      </c>
      <c r="AB47" s="1"/>
      <c r="AC47" s="1"/>
      <c r="AD47" s="1"/>
      <c r="AE47" s="1"/>
      <c r="AF47" s="1"/>
      <c r="AG47" s="1"/>
      <c r="AH47" s="1"/>
      <c r="AJ47" s="1"/>
      <c r="AK47" s="1"/>
      <c r="AL47" s="1"/>
    </row>
    <row r="48" spans="1:38">
      <c r="A48" s="3" t="s">
        <v>73</v>
      </c>
      <c r="B48" s="3" t="s">
        <v>33</v>
      </c>
      <c r="C48" s="3">
        <v>45.092401000000002</v>
      </c>
      <c r="D48" s="3">
        <f t="shared" si="2"/>
        <v>0.78701086507958362</v>
      </c>
      <c r="E48" s="3">
        <v>6.0699443000000004</v>
      </c>
      <c r="F48" s="3">
        <f t="shared" si="3"/>
        <v>0.10594051344766245</v>
      </c>
      <c r="G48" s="3">
        <f t="shared" si="4"/>
        <v>1030.394999737139</v>
      </c>
      <c r="H48" s="3" t="s">
        <v>19</v>
      </c>
      <c r="I48" s="3">
        <v>3330</v>
      </c>
      <c r="J48" s="3">
        <v>1125</v>
      </c>
      <c r="K48" s="3">
        <v>70</v>
      </c>
      <c r="L48" s="3">
        <v>130</v>
      </c>
      <c r="M48" s="3">
        <v>50</v>
      </c>
      <c r="N48" s="3">
        <f t="shared" si="5"/>
        <v>250</v>
      </c>
      <c r="O48" s="3">
        <v>16</v>
      </c>
      <c r="P48" s="3" t="str">
        <f t="shared" si="0"/>
        <v>Nem</v>
      </c>
      <c r="X48" s="3">
        <f t="shared" si="7"/>
        <v>0</v>
      </c>
      <c r="Y48" s="3">
        <f t="shared" si="7"/>
        <v>0</v>
      </c>
      <c r="Z48" s="3">
        <f t="shared" si="7"/>
        <v>0</v>
      </c>
      <c r="AA48" s="3">
        <f t="shared" si="7"/>
        <v>0</v>
      </c>
      <c r="AB48" s="1"/>
      <c r="AC48" s="1"/>
      <c r="AD48" s="1"/>
      <c r="AE48" s="1"/>
      <c r="AF48" s="1"/>
      <c r="AG48" s="1"/>
      <c r="AH48" s="1"/>
      <c r="AJ48" s="1"/>
      <c r="AK48" s="1"/>
      <c r="AL48" s="1"/>
    </row>
    <row r="49" spans="1:38">
      <c r="A49" s="3" t="s">
        <v>74</v>
      </c>
      <c r="B49" s="3" t="s">
        <v>33</v>
      </c>
      <c r="C49" s="3">
        <v>45.432169000000002</v>
      </c>
      <c r="D49" s="3">
        <f t="shared" si="2"/>
        <v>0.79294093537249966</v>
      </c>
      <c r="E49" s="3">
        <v>6.5963992999999999</v>
      </c>
      <c r="F49" s="3">
        <f t="shared" si="3"/>
        <v>0.11512888656124919</v>
      </c>
      <c r="G49" s="3">
        <f t="shared" si="4"/>
        <v>979.19571432057808</v>
      </c>
      <c r="H49" s="3" t="s">
        <v>14</v>
      </c>
      <c r="I49" s="3">
        <v>3230</v>
      </c>
      <c r="J49" s="3">
        <v>1110</v>
      </c>
      <c r="K49" s="3">
        <v>312</v>
      </c>
      <c r="L49" s="3">
        <v>216</v>
      </c>
      <c r="M49" s="3">
        <v>72</v>
      </c>
      <c r="N49" s="3">
        <f t="shared" si="5"/>
        <v>600</v>
      </c>
      <c r="O49" s="3">
        <v>0</v>
      </c>
      <c r="P49" s="3" t="str">
        <f t="shared" si="0"/>
        <v>Nem</v>
      </c>
      <c r="X49" s="3">
        <f t="shared" si="7"/>
        <v>0</v>
      </c>
      <c r="Y49" s="3">
        <f t="shared" si="7"/>
        <v>0</v>
      </c>
      <c r="Z49" s="3">
        <f t="shared" si="7"/>
        <v>0</v>
      </c>
      <c r="AA49" s="3">
        <f t="shared" si="7"/>
        <v>0</v>
      </c>
      <c r="AB49" s="1"/>
      <c r="AC49" s="1"/>
      <c r="AD49" s="1"/>
      <c r="AE49" s="1"/>
      <c r="AF49" s="1"/>
      <c r="AG49" s="1"/>
      <c r="AH49" s="1"/>
      <c r="AJ49" s="1"/>
      <c r="AK49" s="1"/>
      <c r="AL49" s="1"/>
    </row>
    <row r="50" spans="1:38">
      <c r="A50" s="3" t="s">
        <v>75</v>
      </c>
      <c r="B50" s="3" t="s">
        <v>33</v>
      </c>
      <c r="C50" s="3">
        <v>45.590355000000002</v>
      </c>
      <c r="D50" s="3">
        <f t="shared" si="2"/>
        <v>0.7957018019030595</v>
      </c>
      <c r="E50" s="3">
        <v>6.8849093999999997</v>
      </c>
      <c r="F50" s="3">
        <f t="shared" si="3"/>
        <v>0.12016433773150728</v>
      </c>
      <c r="G50" s="3">
        <f t="shared" si="4"/>
        <v>952.4440835824106</v>
      </c>
      <c r="H50" s="3" t="s">
        <v>19</v>
      </c>
      <c r="I50" s="3">
        <v>2620</v>
      </c>
      <c r="J50" s="3">
        <v>1550</v>
      </c>
      <c r="K50" s="3">
        <v>10</v>
      </c>
      <c r="L50" s="3">
        <v>25</v>
      </c>
      <c r="M50" s="3">
        <v>6</v>
      </c>
      <c r="N50" s="3">
        <f t="shared" si="5"/>
        <v>41</v>
      </c>
      <c r="O50" s="3">
        <v>0</v>
      </c>
      <c r="P50" s="3" t="str">
        <f t="shared" si="0"/>
        <v>Nem</v>
      </c>
      <c r="X50" s="3">
        <f t="shared" si="7"/>
        <v>0</v>
      </c>
      <c r="Y50" s="3">
        <f t="shared" si="7"/>
        <v>0</v>
      </c>
      <c r="Z50" s="3">
        <f t="shared" si="7"/>
        <v>0</v>
      </c>
      <c r="AA50" s="3">
        <f t="shared" si="7"/>
        <v>0</v>
      </c>
      <c r="AB50" s="1"/>
      <c r="AC50" s="1"/>
      <c r="AD50" s="1"/>
      <c r="AE50" s="1"/>
      <c r="AF50" s="1"/>
      <c r="AG50" s="1"/>
      <c r="AH50" s="1"/>
      <c r="AJ50" s="1"/>
      <c r="AK50" s="1"/>
      <c r="AL50" s="1"/>
    </row>
    <row r="51" spans="1:38">
      <c r="A51" s="3" t="s">
        <v>76</v>
      </c>
      <c r="B51" s="3" t="s">
        <v>33</v>
      </c>
      <c r="C51" s="3">
        <v>43.462909699999997</v>
      </c>
      <c r="D51" s="3">
        <f t="shared" si="2"/>
        <v>0.75857087676198087</v>
      </c>
      <c r="E51" s="3">
        <v>6.4786269000000001</v>
      </c>
      <c r="F51" s="3">
        <f t="shared" si="3"/>
        <v>0.11307337041327342</v>
      </c>
      <c r="G51" s="3">
        <f t="shared" si="4"/>
        <v>1075.5805316140218</v>
      </c>
      <c r="H51" s="3" t="s">
        <v>19</v>
      </c>
      <c r="I51" s="3">
        <v>3226</v>
      </c>
      <c r="J51" s="3">
        <v>1200</v>
      </c>
      <c r="K51" s="3">
        <v>104</v>
      </c>
      <c r="L51" s="3">
        <v>70</v>
      </c>
      <c r="M51" s="3">
        <v>26</v>
      </c>
      <c r="N51" s="3">
        <f t="shared" si="5"/>
        <v>200</v>
      </c>
      <c r="O51" s="3">
        <v>7</v>
      </c>
      <c r="P51" s="3" t="str">
        <f t="shared" si="0"/>
        <v>Nem</v>
      </c>
      <c r="X51" s="3">
        <f t="shared" si="7"/>
        <v>0</v>
      </c>
      <c r="Y51" s="3">
        <f t="shared" si="7"/>
        <v>0</v>
      </c>
      <c r="Z51" s="3">
        <f t="shared" si="7"/>
        <v>0</v>
      </c>
      <c r="AA51" s="3">
        <f t="shared" si="7"/>
        <v>0</v>
      </c>
      <c r="AB51" s="1"/>
      <c r="AC51" s="1"/>
      <c r="AD51" s="1"/>
      <c r="AE51" s="1"/>
      <c r="AF51" s="1"/>
      <c r="AG51" s="1"/>
      <c r="AH51" s="1"/>
      <c r="AJ51" s="1"/>
      <c r="AK51" s="1"/>
      <c r="AL51" s="1"/>
    </row>
    <row r="52" spans="1:38">
      <c r="A52" s="3" t="s">
        <v>77</v>
      </c>
      <c r="B52" s="3" t="s">
        <v>33</v>
      </c>
      <c r="C52" s="3">
        <v>44.929276999999999</v>
      </c>
      <c r="D52" s="3">
        <f t="shared" si="2"/>
        <v>0.78416381419056036</v>
      </c>
      <c r="E52" s="3">
        <v>6.7297260000000003</v>
      </c>
      <c r="F52" s="3">
        <f t="shared" si="3"/>
        <v>0.11745587645706793</v>
      </c>
      <c r="G52" s="3">
        <f t="shared" si="4"/>
        <v>988.10739956301563</v>
      </c>
      <c r="H52" s="3" t="s">
        <v>16</v>
      </c>
      <c r="I52" s="3">
        <v>2749</v>
      </c>
      <c r="J52" s="3">
        <v>1372</v>
      </c>
      <c r="K52" s="3">
        <v>96</v>
      </c>
      <c r="L52" s="3">
        <v>220</v>
      </c>
      <c r="M52" s="3">
        <v>84</v>
      </c>
      <c r="N52" s="3">
        <f t="shared" si="5"/>
        <v>400</v>
      </c>
      <c r="O52" s="3">
        <v>0</v>
      </c>
      <c r="P52" s="3" t="str">
        <f t="shared" si="0"/>
        <v>Nem</v>
      </c>
      <c r="X52" s="3">
        <f t="shared" si="7"/>
        <v>0</v>
      </c>
      <c r="Y52" s="3">
        <f t="shared" si="7"/>
        <v>0</v>
      </c>
      <c r="Z52" s="3">
        <f t="shared" si="7"/>
        <v>0</v>
      </c>
      <c r="AA52" s="3">
        <f t="shared" si="7"/>
        <v>0</v>
      </c>
      <c r="AB52" s="1"/>
      <c r="AC52" s="1"/>
      <c r="AD52" s="1"/>
      <c r="AE52" s="1"/>
      <c r="AF52" s="1"/>
      <c r="AG52" s="1"/>
      <c r="AH52" s="1"/>
      <c r="AJ52" s="1"/>
      <c r="AK52" s="1"/>
      <c r="AL52" s="1"/>
    </row>
    <row r="53" spans="1:38">
      <c r="A53" s="3" t="s">
        <v>78</v>
      </c>
      <c r="B53" s="3" t="s">
        <v>33</v>
      </c>
      <c r="C53" s="3">
        <v>45.371686400000002</v>
      </c>
      <c r="D53" s="3">
        <f t="shared" si="2"/>
        <v>0.79188531486233293</v>
      </c>
      <c r="E53" s="3">
        <v>7.0467944999999999</v>
      </c>
      <c r="F53" s="3">
        <f t="shared" si="3"/>
        <v>0.12298976573642756</v>
      </c>
      <c r="G53" s="3">
        <f t="shared" si="4"/>
        <v>947.94299716872206</v>
      </c>
      <c r="H53" s="3" t="s">
        <v>19</v>
      </c>
      <c r="I53" s="3">
        <v>3000</v>
      </c>
      <c r="J53" s="3">
        <v>1850</v>
      </c>
      <c r="K53" s="3">
        <v>13</v>
      </c>
      <c r="L53" s="3">
        <v>11</v>
      </c>
      <c r="M53" s="3">
        <v>1</v>
      </c>
      <c r="N53" s="3">
        <f t="shared" si="5"/>
        <v>25</v>
      </c>
      <c r="O53" s="3">
        <v>0</v>
      </c>
      <c r="P53" s="3" t="str">
        <f t="shared" si="0"/>
        <v>Nem</v>
      </c>
      <c r="X53" s="3">
        <f t="shared" si="7"/>
        <v>0</v>
      </c>
      <c r="Y53" s="3">
        <f t="shared" si="7"/>
        <v>0</v>
      </c>
      <c r="Z53" s="3">
        <f t="shared" si="7"/>
        <v>0</v>
      </c>
      <c r="AA53" s="3">
        <f t="shared" si="7"/>
        <v>0</v>
      </c>
      <c r="AB53" s="1"/>
      <c r="AC53" s="1"/>
      <c r="AD53" s="1"/>
      <c r="AE53" s="1"/>
      <c r="AF53" s="1"/>
      <c r="AG53" s="1"/>
      <c r="AH53" s="1"/>
      <c r="AJ53" s="1"/>
      <c r="AK53" s="1"/>
      <c r="AL53" s="1"/>
    </row>
    <row r="54" spans="1:38">
      <c r="A54" s="3" t="s">
        <v>79</v>
      </c>
      <c r="B54" s="3" t="s">
        <v>33</v>
      </c>
      <c r="C54" s="3">
        <v>45.297910899999998</v>
      </c>
      <c r="D54" s="3">
        <f t="shared" si="2"/>
        <v>0.79059768948002784</v>
      </c>
      <c r="E54" s="3">
        <v>6.5822693000000001</v>
      </c>
      <c r="F54" s="3">
        <f t="shared" si="3"/>
        <v>0.11488227153794239</v>
      </c>
      <c r="G54" s="3">
        <f t="shared" si="4"/>
        <v>984.96109058513844</v>
      </c>
      <c r="H54" s="3" t="s">
        <v>14</v>
      </c>
      <c r="I54" s="3">
        <v>3230</v>
      </c>
      <c r="J54" s="3">
        <v>1110</v>
      </c>
      <c r="K54" s="3">
        <v>312</v>
      </c>
      <c r="L54" s="3">
        <v>216</v>
      </c>
      <c r="M54" s="3">
        <v>72</v>
      </c>
      <c r="N54" s="3">
        <f t="shared" si="5"/>
        <v>600</v>
      </c>
      <c r="O54" s="3">
        <v>0</v>
      </c>
      <c r="P54" s="3" t="str">
        <f t="shared" si="0"/>
        <v>Nem</v>
      </c>
      <c r="X54" s="3">
        <f t="shared" si="7"/>
        <v>0</v>
      </c>
      <c r="Y54" s="3">
        <f t="shared" si="7"/>
        <v>0</v>
      </c>
      <c r="Z54" s="3">
        <f t="shared" si="7"/>
        <v>0</v>
      </c>
      <c r="AA54" s="3">
        <f t="shared" si="7"/>
        <v>0</v>
      </c>
      <c r="AB54" s="1"/>
      <c r="AC54" s="1"/>
      <c r="AD54" s="1"/>
      <c r="AE54" s="1"/>
      <c r="AF54" s="1"/>
      <c r="AG54" s="1"/>
      <c r="AH54" s="1"/>
      <c r="AJ54" s="1"/>
      <c r="AK54" s="1"/>
      <c r="AL54" s="1"/>
    </row>
    <row r="55" spans="1:38">
      <c r="A55" s="3" t="s">
        <v>80</v>
      </c>
      <c r="B55" s="3" t="s">
        <v>33</v>
      </c>
      <c r="C55" s="3">
        <v>44.910738100000003</v>
      </c>
      <c r="D55" s="3">
        <f t="shared" si="2"/>
        <v>0.78384024934586238</v>
      </c>
      <c r="E55" s="3">
        <v>6.5500281999999999</v>
      </c>
      <c r="F55" s="3">
        <f t="shared" si="3"/>
        <v>0.11431955818847765</v>
      </c>
      <c r="G55" s="3">
        <f t="shared" si="4"/>
        <v>1002.0472621141503</v>
      </c>
      <c r="H55" s="3" t="s">
        <v>19</v>
      </c>
      <c r="I55" s="3">
        <v>2800</v>
      </c>
      <c r="J55" s="3">
        <v>1200</v>
      </c>
      <c r="K55" s="3">
        <v>138</v>
      </c>
      <c r="L55" s="3">
        <v>80</v>
      </c>
      <c r="M55" s="3">
        <v>32</v>
      </c>
      <c r="N55" s="3">
        <f t="shared" si="5"/>
        <v>250</v>
      </c>
      <c r="O55" s="3">
        <v>9</v>
      </c>
      <c r="P55" s="3" t="str">
        <f t="shared" si="0"/>
        <v>Nem</v>
      </c>
      <c r="X55" s="3">
        <f t="shared" si="7"/>
        <v>0</v>
      </c>
      <c r="Y55" s="3">
        <f t="shared" si="7"/>
        <v>0</v>
      </c>
      <c r="Z55" s="3">
        <f t="shared" si="7"/>
        <v>0</v>
      </c>
      <c r="AA55" s="3">
        <f t="shared" si="7"/>
        <v>0</v>
      </c>
      <c r="AB55" s="1"/>
      <c r="AC55" s="1"/>
      <c r="AD55" s="1"/>
      <c r="AE55" s="1"/>
      <c r="AF55" s="1"/>
      <c r="AG55" s="1"/>
      <c r="AH55" s="1"/>
      <c r="AJ55" s="1"/>
      <c r="AK55" s="1"/>
      <c r="AL55" s="1"/>
    </row>
    <row r="56" spans="1:38">
      <c r="A56" s="3" t="s">
        <v>81</v>
      </c>
      <c r="B56" s="3" t="s">
        <v>27</v>
      </c>
      <c r="C56" s="3">
        <v>46.585098700000003</v>
      </c>
      <c r="D56" s="3">
        <f t="shared" si="2"/>
        <v>0.81306335468153024</v>
      </c>
      <c r="E56" s="3">
        <v>7.9608968000000004</v>
      </c>
      <c r="F56" s="3">
        <f t="shared" si="3"/>
        <v>0.13894386057148053</v>
      </c>
      <c r="G56" s="3">
        <f t="shared" si="4"/>
        <v>844.92359912977247</v>
      </c>
      <c r="H56" s="3" t="s">
        <v>16</v>
      </c>
      <c r="I56" s="3">
        <v>2320</v>
      </c>
      <c r="J56" s="3">
        <v>944</v>
      </c>
      <c r="K56" s="3">
        <v>33</v>
      </c>
      <c r="L56" s="3">
        <v>56</v>
      </c>
      <c r="M56" s="3">
        <v>13</v>
      </c>
      <c r="N56" s="3">
        <f t="shared" si="5"/>
        <v>102</v>
      </c>
      <c r="O56" s="3">
        <v>13</v>
      </c>
      <c r="P56" s="3" t="str">
        <f t="shared" si="0"/>
        <v>Nem</v>
      </c>
      <c r="X56" s="3">
        <f t="shared" si="7"/>
        <v>0</v>
      </c>
      <c r="Y56" s="3">
        <f t="shared" si="7"/>
        <v>0</v>
      </c>
      <c r="Z56" s="3">
        <f t="shared" si="7"/>
        <v>0</v>
      </c>
      <c r="AA56" s="3">
        <f t="shared" si="7"/>
        <v>0</v>
      </c>
      <c r="AB56" s="1"/>
      <c r="AC56" s="1"/>
      <c r="AD56" s="1"/>
      <c r="AE56" s="1"/>
      <c r="AF56" s="1"/>
      <c r="AG56" s="1"/>
      <c r="AH56" s="1"/>
      <c r="AJ56" s="1"/>
      <c r="AK56" s="1"/>
      <c r="AL56" s="1"/>
    </row>
    <row r="57" spans="1:38">
      <c r="A57" s="3" t="s">
        <v>82</v>
      </c>
      <c r="B57" s="3" t="s">
        <v>33</v>
      </c>
      <c r="C57" s="3">
        <v>46.285682700000002</v>
      </c>
      <c r="D57" s="3">
        <f t="shared" si="2"/>
        <v>0.80783755964837889</v>
      </c>
      <c r="E57" s="3">
        <v>4.7804099000000004</v>
      </c>
      <c r="F57" s="3">
        <f t="shared" si="3"/>
        <v>8.3433892349932884E-2</v>
      </c>
      <c r="G57" s="3">
        <f t="shared" si="4"/>
        <v>1090.3586762388543</v>
      </c>
      <c r="H57" s="3" t="s">
        <v>19</v>
      </c>
      <c r="I57" s="3">
        <v>2270</v>
      </c>
      <c r="J57" s="3">
        <v>1453</v>
      </c>
      <c r="K57" s="3">
        <v>13</v>
      </c>
      <c r="L57" s="3">
        <v>16</v>
      </c>
      <c r="M57" s="3">
        <v>0</v>
      </c>
      <c r="N57" s="3">
        <f t="shared" si="5"/>
        <v>29</v>
      </c>
      <c r="O57" s="3">
        <v>0</v>
      </c>
      <c r="P57" s="3" t="str">
        <f t="shared" si="0"/>
        <v>Nem</v>
      </c>
      <c r="X57" s="3">
        <f t="shared" si="7"/>
        <v>0</v>
      </c>
      <c r="Y57" s="3">
        <f t="shared" si="7"/>
        <v>0</v>
      </c>
      <c r="Z57" s="3">
        <f t="shared" si="7"/>
        <v>0</v>
      </c>
      <c r="AA57" s="3">
        <f t="shared" si="7"/>
        <v>0</v>
      </c>
      <c r="AB57" s="1"/>
      <c r="AC57" s="1"/>
      <c r="AD57" s="1"/>
      <c r="AE57" s="1"/>
      <c r="AF57" s="1"/>
      <c r="AG57" s="1"/>
      <c r="AH57" s="1"/>
      <c r="AJ57" s="1"/>
      <c r="AK57" s="1"/>
      <c r="AL57" s="1"/>
    </row>
    <row r="58" spans="1:38">
      <c r="A58" s="3" t="s">
        <v>83</v>
      </c>
      <c r="B58" s="3" t="s">
        <v>33</v>
      </c>
      <c r="C58" s="3">
        <v>45.977719299999997</v>
      </c>
      <c r="D58" s="3">
        <f t="shared" si="2"/>
        <v>0.80246258434274242</v>
      </c>
      <c r="E58" s="3">
        <v>6.9238925</v>
      </c>
      <c r="F58" s="3">
        <f t="shared" si="3"/>
        <v>0.12084472117914148</v>
      </c>
      <c r="G58" s="3">
        <f t="shared" si="4"/>
        <v>937.66873909762546</v>
      </c>
      <c r="H58" s="3" t="s">
        <v>84</v>
      </c>
      <c r="I58" s="3">
        <v>3275</v>
      </c>
      <c r="J58" s="3">
        <v>1252</v>
      </c>
      <c r="K58" s="3">
        <v>6</v>
      </c>
      <c r="L58" s="3">
        <v>9</v>
      </c>
      <c r="M58" s="3">
        <v>14</v>
      </c>
      <c r="N58" s="3">
        <f t="shared" si="5"/>
        <v>29</v>
      </c>
      <c r="O58" s="3">
        <v>6</v>
      </c>
      <c r="P58" s="3" t="str">
        <f t="shared" si="0"/>
        <v>Nem</v>
      </c>
      <c r="X58" s="3">
        <f t="shared" si="7"/>
        <v>0</v>
      </c>
      <c r="Y58" s="3">
        <f t="shared" si="7"/>
        <v>0</v>
      </c>
      <c r="Z58" s="3">
        <f t="shared" si="7"/>
        <v>0</v>
      </c>
      <c r="AA58" s="3">
        <f t="shared" si="7"/>
        <v>0</v>
      </c>
      <c r="AB58" s="1"/>
      <c r="AC58" s="1"/>
      <c r="AD58" s="1"/>
      <c r="AE58" s="1"/>
      <c r="AF58" s="1"/>
      <c r="AG58" s="1"/>
      <c r="AH58" s="1"/>
      <c r="AJ58" s="1"/>
      <c r="AK58" s="1"/>
      <c r="AL58" s="1"/>
    </row>
    <row r="59" spans="1:38">
      <c r="A59" s="3" t="s">
        <v>85</v>
      </c>
      <c r="B59" s="3" t="s">
        <v>50</v>
      </c>
      <c r="C59" s="3">
        <v>42.6271621</v>
      </c>
      <c r="D59" s="3">
        <f t="shared" si="2"/>
        <v>0.7439843294263403</v>
      </c>
      <c r="E59" s="3">
        <v>1.491260579</v>
      </c>
      <c r="F59" s="3">
        <f t="shared" si="3"/>
        <v>2.6027407108747007E-2</v>
      </c>
      <c r="G59" s="3">
        <f t="shared" si="4"/>
        <v>1476.8275504639698</v>
      </c>
      <c r="H59" s="3" t="s">
        <v>16</v>
      </c>
      <c r="I59" s="3">
        <v>2625</v>
      </c>
      <c r="J59" s="3">
        <v>1940</v>
      </c>
      <c r="K59" s="3">
        <v>13</v>
      </c>
      <c r="L59" s="3">
        <v>14</v>
      </c>
      <c r="M59" s="3">
        <v>3</v>
      </c>
      <c r="N59" s="3">
        <f t="shared" si="5"/>
        <v>30</v>
      </c>
      <c r="O59" s="3">
        <v>5</v>
      </c>
      <c r="P59" s="3" t="str">
        <f t="shared" si="0"/>
        <v>Nem</v>
      </c>
      <c r="X59" s="3">
        <f t="shared" si="7"/>
        <v>0</v>
      </c>
      <c r="Y59" s="3">
        <f t="shared" si="7"/>
        <v>0</v>
      </c>
      <c r="Z59" s="3">
        <f t="shared" si="7"/>
        <v>0</v>
      </c>
      <c r="AA59" s="3">
        <f t="shared" si="7"/>
        <v>0</v>
      </c>
      <c r="AB59" s="1"/>
      <c r="AC59" s="1"/>
      <c r="AD59" s="1"/>
      <c r="AE59" s="1"/>
      <c r="AF59" s="1"/>
      <c r="AG59" s="1"/>
      <c r="AH59" s="1"/>
      <c r="AJ59" s="1"/>
      <c r="AK59" s="1"/>
      <c r="AL59" s="1"/>
    </row>
    <row r="60" spans="1:38">
      <c r="A60" s="3" t="s">
        <v>86</v>
      </c>
      <c r="B60" s="3" t="s">
        <v>87</v>
      </c>
      <c r="C60" s="3">
        <v>66.170265599999993</v>
      </c>
      <c r="D60" s="3">
        <f t="shared" si="2"/>
        <v>1.1548890016391411</v>
      </c>
      <c r="E60" s="3">
        <v>29.131129099999999</v>
      </c>
      <c r="F60" s="3">
        <f t="shared" si="3"/>
        <v>0.50843411761853241</v>
      </c>
      <c r="G60" s="3">
        <f t="shared" si="4"/>
        <v>2158.7199662729295</v>
      </c>
      <c r="H60" s="3" t="s">
        <v>405</v>
      </c>
      <c r="I60" s="3">
        <v>492</v>
      </c>
      <c r="J60" s="3">
        <v>291</v>
      </c>
      <c r="K60" s="3">
        <v>9</v>
      </c>
      <c r="L60" s="3">
        <v>7</v>
      </c>
      <c r="M60" s="3">
        <v>2</v>
      </c>
      <c r="N60" s="3">
        <f t="shared" si="5"/>
        <v>18</v>
      </c>
      <c r="O60" s="3">
        <v>1</v>
      </c>
      <c r="P60" s="3" t="str">
        <f t="shared" si="0"/>
        <v>Igen</v>
      </c>
      <c r="X60" s="3">
        <f t="shared" si="7"/>
        <v>43</v>
      </c>
      <c r="Y60" s="3">
        <f t="shared" si="7"/>
        <v>0</v>
      </c>
      <c r="Z60" s="3">
        <f t="shared" si="7"/>
        <v>0</v>
      </c>
      <c r="AA60" s="3">
        <f t="shared" si="7"/>
        <v>0</v>
      </c>
      <c r="AB60" s="1"/>
      <c r="AC60" s="1"/>
      <c r="AD60" s="1"/>
      <c r="AE60" s="1"/>
      <c r="AF60" s="1"/>
      <c r="AG60" s="1"/>
      <c r="AH60" s="1"/>
      <c r="AJ60" s="1"/>
      <c r="AK60" s="1"/>
      <c r="AL60" s="1"/>
    </row>
    <row r="61" spans="1:38">
      <c r="A61" s="3" t="s">
        <v>88</v>
      </c>
      <c r="B61" s="3" t="s">
        <v>87</v>
      </c>
      <c r="C61" s="3">
        <v>67.784405500000005</v>
      </c>
      <c r="D61" s="3">
        <f t="shared" si="2"/>
        <v>1.1830610574819533</v>
      </c>
      <c r="E61" s="3">
        <v>24.855728899999999</v>
      </c>
      <c r="F61" s="3">
        <f t="shared" si="3"/>
        <v>0.43381430728810838</v>
      </c>
      <c r="G61" s="3">
        <f t="shared" si="4"/>
        <v>2279.7903649203377</v>
      </c>
      <c r="H61" s="3" t="s">
        <v>14</v>
      </c>
      <c r="I61" s="3">
        <v>531</v>
      </c>
      <c r="J61" s="3">
        <v>206</v>
      </c>
      <c r="K61" s="3">
        <v>15</v>
      </c>
      <c r="L61" s="3">
        <v>19</v>
      </c>
      <c r="M61" s="3">
        <v>2</v>
      </c>
      <c r="N61" s="3">
        <f t="shared" si="5"/>
        <v>36</v>
      </c>
      <c r="O61" s="3">
        <v>2</v>
      </c>
      <c r="P61" s="3" t="str">
        <f t="shared" si="0"/>
        <v>Nem</v>
      </c>
      <c r="X61" s="3">
        <f t="shared" si="7"/>
        <v>0</v>
      </c>
      <c r="Y61" s="3">
        <f t="shared" si="7"/>
        <v>0</v>
      </c>
      <c r="Z61" s="3">
        <f t="shared" si="7"/>
        <v>0</v>
      </c>
      <c r="AA61" s="3">
        <f t="shared" si="7"/>
        <v>0</v>
      </c>
      <c r="AB61" s="1"/>
      <c r="AC61" s="1"/>
      <c r="AD61" s="1"/>
      <c r="AE61" s="1"/>
      <c r="AF61" s="1"/>
      <c r="AG61" s="1"/>
      <c r="AH61" s="1"/>
      <c r="AJ61" s="1"/>
      <c r="AK61" s="1"/>
      <c r="AL61" s="1"/>
    </row>
    <row r="62" spans="1:38">
      <c r="A62" s="3" t="s">
        <v>89</v>
      </c>
      <c r="B62" s="3" t="s">
        <v>90</v>
      </c>
      <c r="C62" s="3">
        <v>46.485132</v>
      </c>
      <c r="D62" s="3">
        <f t="shared" si="2"/>
        <v>0.81131860662417676</v>
      </c>
      <c r="E62" s="3">
        <v>13.784395699999999</v>
      </c>
      <c r="F62" s="3">
        <f t="shared" si="3"/>
        <v>0.24058309036274853</v>
      </c>
      <c r="G62" s="3">
        <f t="shared" si="4"/>
        <v>414.14626283583357</v>
      </c>
      <c r="H62" s="3" t="s">
        <v>19</v>
      </c>
      <c r="I62" s="3">
        <v>1215</v>
      </c>
      <c r="J62" s="3">
        <v>800</v>
      </c>
      <c r="K62" s="3">
        <v>10</v>
      </c>
      <c r="L62" s="3">
        <v>8</v>
      </c>
      <c r="M62" s="3">
        <v>2</v>
      </c>
      <c r="N62" s="3">
        <f t="shared" si="5"/>
        <v>20</v>
      </c>
      <c r="O62" s="3">
        <v>2</v>
      </c>
      <c r="P62" s="3" t="str">
        <f t="shared" si="0"/>
        <v>Nem</v>
      </c>
      <c r="X62" s="3">
        <f t="shared" si="7"/>
        <v>0</v>
      </c>
      <c r="Y62" s="3">
        <f t="shared" si="7"/>
        <v>0</v>
      </c>
      <c r="Z62" s="3">
        <f t="shared" si="7"/>
        <v>0</v>
      </c>
      <c r="AA62" s="3">
        <f t="shared" si="7"/>
        <v>0</v>
      </c>
      <c r="AB62" s="1"/>
      <c r="AC62" s="1"/>
      <c r="AD62" s="1"/>
      <c r="AE62" s="1"/>
      <c r="AF62" s="1"/>
      <c r="AG62" s="1"/>
      <c r="AH62" s="1"/>
      <c r="AJ62" s="1"/>
      <c r="AK62" s="1"/>
      <c r="AL62" s="1"/>
    </row>
    <row r="63" spans="1:38">
      <c r="A63" s="3" t="s">
        <v>91</v>
      </c>
      <c r="B63" s="3" t="s">
        <v>50</v>
      </c>
      <c r="C63" s="3">
        <v>42.580333400000001</v>
      </c>
      <c r="D63" s="3">
        <f t="shared" si="2"/>
        <v>0.74316701442691169</v>
      </c>
      <c r="E63" s="3">
        <v>1.6496963</v>
      </c>
      <c r="F63" s="3">
        <f t="shared" si="3"/>
        <v>2.8792632092968132E-2</v>
      </c>
      <c r="G63" s="3">
        <f t="shared" si="4"/>
        <v>1467.7639534507582</v>
      </c>
      <c r="H63" s="3" t="s">
        <v>16</v>
      </c>
      <c r="I63" s="3">
        <v>2640</v>
      </c>
      <c r="J63" s="3">
        <v>1710</v>
      </c>
      <c r="K63" s="3">
        <v>100</v>
      </c>
      <c r="L63" s="3">
        <v>77</v>
      </c>
      <c r="M63" s="3">
        <v>33</v>
      </c>
      <c r="N63" s="3">
        <f t="shared" si="5"/>
        <v>210</v>
      </c>
      <c r="O63" s="3">
        <v>0</v>
      </c>
      <c r="P63" s="3" t="str">
        <f t="shared" si="0"/>
        <v>Nem</v>
      </c>
      <c r="X63" s="3">
        <f t="shared" ref="X63:AA82" si="8">IFERROR(FIND(X$2,$H63),0)</f>
        <v>0</v>
      </c>
      <c r="Y63" s="3">
        <f t="shared" si="8"/>
        <v>0</v>
      </c>
      <c r="Z63" s="3">
        <f t="shared" si="8"/>
        <v>0</v>
      </c>
      <c r="AA63" s="3">
        <f t="shared" si="8"/>
        <v>0</v>
      </c>
      <c r="AB63" s="1"/>
      <c r="AC63" s="1"/>
      <c r="AD63" s="1"/>
      <c r="AE63" s="1"/>
      <c r="AF63" s="1"/>
      <c r="AG63" s="1"/>
      <c r="AH63" s="1"/>
      <c r="AJ63" s="1"/>
      <c r="AK63" s="1"/>
      <c r="AL63" s="1"/>
    </row>
    <row r="64" spans="1:38">
      <c r="A64" s="3" t="s">
        <v>92</v>
      </c>
      <c r="B64" s="3" t="s">
        <v>93</v>
      </c>
      <c r="C64" s="3">
        <v>41.834408600000003</v>
      </c>
      <c r="D64" s="3">
        <f t="shared" si="2"/>
        <v>0.73014817069463156</v>
      </c>
      <c r="E64" s="3">
        <v>23.4841698</v>
      </c>
      <c r="F64" s="3">
        <f t="shared" si="3"/>
        <v>0.40987608510741824</v>
      </c>
      <c r="G64" s="3">
        <f t="shared" si="4"/>
        <v>720.88412276719941</v>
      </c>
      <c r="H64" s="3" t="s">
        <v>19</v>
      </c>
      <c r="I64" s="3">
        <v>2560</v>
      </c>
      <c r="J64" s="3">
        <v>990</v>
      </c>
      <c r="K64" s="3">
        <v>20</v>
      </c>
      <c r="L64" s="3">
        <v>24</v>
      </c>
      <c r="M64" s="3">
        <v>3</v>
      </c>
      <c r="N64" s="3">
        <f t="shared" si="5"/>
        <v>47</v>
      </c>
      <c r="O64" s="3">
        <v>16</v>
      </c>
      <c r="P64" s="3" t="str">
        <f t="shared" si="0"/>
        <v>Nem</v>
      </c>
      <c r="X64" s="3">
        <f t="shared" si="8"/>
        <v>0</v>
      </c>
      <c r="Y64" s="3">
        <f t="shared" si="8"/>
        <v>0</v>
      </c>
      <c r="Z64" s="3">
        <f t="shared" si="8"/>
        <v>0</v>
      </c>
      <c r="AA64" s="3">
        <f t="shared" si="8"/>
        <v>0</v>
      </c>
      <c r="AB64" s="1"/>
      <c r="AC64" s="1"/>
      <c r="AD64" s="1"/>
      <c r="AE64" s="1"/>
      <c r="AF64" s="1"/>
      <c r="AG64" s="1"/>
      <c r="AH64" s="1"/>
      <c r="AJ64" s="1"/>
      <c r="AK64" s="1"/>
      <c r="AL64" s="1"/>
    </row>
    <row r="65" spans="1:38">
      <c r="A65" s="3" t="s">
        <v>94</v>
      </c>
      <c r="B65" s="3" t="s">
        <v>18</v>
      </c>
      <c r="C65" s="3">
        <v>47.188044400000003</v>
      </c>
      <c r="D65" s="3">
        <f t="shared" si="2"/>
        <v>0.82358674235727214</v>
      </c>
      <c r="E65" s="3">
        <v>12.6874982</v>
      </c>
      <c r="F65" s="3">
        <f t="shared" si="3"/>
        <v>0.22143861743085402</v>
      </c>
      <c r="G65" s="3">
        <f t="shared" si="4"/>
        <v>479.76073116607847</v>
      </c>
      <c r="H65" s="3" t="s">
        <v>95</v>
      </c>
      <c r="I65" s="3">
        <v>3029</v>
      </c>
      <c r="J65" s="3">
        <v>1978</v>
      </c>
      <c r="K65" s="3">
        <v>13</v>
      </c>
      <c r="L65" s="3">
        <v>25</v>
      </c>
      <c r="M65" s="3">
        <v>3</v>
      </c>
      <c r="N65" s="3">
        <f t="shared" si="5"/>
        <v>41</v>
      </c>
      <c r="O65" s="3">
        <v>5</v>
      </c>
      <c r="P65" s="3" t="str">
        <f t="shared" si="0"/>
        <v>Igen</v>
      </c>
      <c r="X65" s="3">
        <f t="shared" si="8"/>
        <v>0</v>
      </c>
      <c r="Y65" s="3">
        <f t="shared" si="8"/>
        <v>1</v>
      </c>
      <c r="Z65" s="3">
        <f t="shared" si="8"/>
        <v>0</v>
      </c>
      <c r="AA65" s="3">
        <f t="shared" si="8"/>
        <v>0</v>
      </c>
      <c r="AB65" s="1"/>
      <c r="AC65" s="1"/>
      <c r="AD65" s="1"/>
      <c r="AE65" s="1"/>
      <c r="AF65" s="1"/>
      <c r="AG65" s="1"/>
      <c r="AH65" s="1"/>
      <c r="AJ65" s="1"/>
      <c r="AK65" s="1"/>
      <c r="AL65" s="1"/>
    </row>
    <row r="66" spans="1:38">
      <c r="A66" s="3" t="s">
        <v>96</v>
      </c>
      <c r="B66" s="3" t="s">
        <v>36</v>
      </c>
      <c r="C66" s="3">
        <v>56.681541750000001</v>
      </c>
      <c r="D66" s="3">
        <f t="shared" si="2"/>
        <v>0.9892795286441286</v>
      </c>
      <c r="E66" s="3">
        <v>-5.1064431199999998</v>
      </c>
      <c r="F66" s="3">
        <f t="shared" si="3"/>
        <v>-8.9124245509811906E-2</v>
      </c>
      <c r="G66" s="3">
        <f t="shared" si="4"/>
        <v>1924.7573608596369</v>
      </c>
      <c r="H66" s="3" t="s">
        <v>19</v>
      </c>
      <c r="I66" s="3">
        <v>1070</v>
      </c>
      <c r="J66" s="3">
        <v>360</v>
      </c>
      <c r="K66" s="3">
        <v>7</v>
      </c>
      <c r="L66" s="3">
        <v>10</v>
      </c>
      <c r="M66" s="3">
        <v>7</v>
      </c>
      <c r="N66" s="3">
        <f t="shared" si="5"/>
        <v>24</v>
      </c>
      <c r="O66" s="3">
        <v>0</v>
      </c>
      <c r="P66" s="3" t="str">
        <f t="shared" si="0"/>
        <v>Nem</v>
      </c>
      <c r="X66" s="3">
        <f t="shared" si="8"/>
        <v>0</v>
      </c>
      <c r="Y66" s="3">
        <f t="shared" si="8"/>
        <v>0</v>
      </c>
      <c r="Z66" s="3">
        <f t="shared" si="8"/>
        <v>0</v>
      </c>
      <c r="AA66" s="3">
        <f t="shared" si="8"/>
        <v>0</v>
      </c>
      <c r="AB66" s="1"/>
      <c r="AC66" s="1"/>
      <c r="AD66" s="1"/>
      <c r="AE66" s="1"/>
      <c r="AF66" s="1"/>
      <c r="AG66" s="1"/>
      <c r="AH66" s="1"/>
      <c r="AJ66" s="1"/>
      <c r="AK66" s="1"/>
      <c r="AL66" s="1"/>
    </row>
    <row r="67" spans="1:38">
      <c r="A67" s="3" t="s">
        <v>97</v>
      </c>
      <c r="B67" s="3" t="s">
        <v>18</v>
      </c>
      <c r="C67" s="3">
        <v>46.967396100000002</v>
      </c>
      <c r="D67" s="3">
        <f t="shared" si="2"/>
        <v>0.81973570303334398</v>
      </c>
      <c r="E67" s="3">
        <v>11.0070193</v>
      </c>
      <c r="F67" s="3">
        <f t="shared" si="3"/>
        <v>0.19210872761556147</v>
      </c>
      <c r="G67" s="3">
        <f t="shared" si="4"/>
        <v>609.12481239834995</v>
      </c>
      <c r="H67" s="3" t="s">
        <v>406</v>
      </c>
      <c r="I67" s="3">
        <v>3340</v>
      </c>
      <c r="J67" s="3">
        <v>1350</v>
      </c>
      <c r="K67" s="3">
        <v>70</v>
      </c>
      <c r="L67" s="3">
        <v>44</v>
      </c>
      <c r="M67" s="3">
        <v>29</v>
      </c>
      <c r="N67" s="3">
        <f t="shared" si="5"/>
        <v>143</v>
      </c>
      <c r="O67" s="3">
        <v>15</v>
      </c>
      <c r="P67" s="3" t="str">
        <f t="shared" ref="P67:P130" si="9">IF(SUM(X67:AA67)&gt;=1,"Igen","Nem")</f>
        <v>Nem</v>
      </c>
      <c r="X67" s="3">
        <f t="shared" si="8"/>
        <v>0</v>
      </c>
      <c r="Y67" s="3">
        <f t="shared" si="8"/>
        <v>0</v>
      </c>
      <c r="Z67" s="3">
        <f t="shared" si="8"/>
        <v>0</v>
      </c>
      <c r="AA67" s="3">
        <f t="shared" si="8"/>
        <v>0</v>
      </c>
      <c r="AB67" s="1"/>
      <c r="AC67" s="1"/>
      <c r="AD67" s="1"/>
      <c r="AE67" s="1"/>
      <c r="AF67" s="1"/>
      <c r="AG67" s="1"/>
      <c r="AH67" s="1"/>
      <c r="AJ67" s="1"/>
      <c r="AK67" s="1"/>
      <c r="AL67" s="1"/>
    </row>
    <row r="68" spans="1:38">
      <c r="A68" s="3" t="s">
        <v>98</v>
      </c>
      <c r="B68" s="3" t="s">
        <v>18</v>
      </c>
      <c r="C68" s="3">
        <v>47.212049</v>
      </c>
      <c r="D68" s="3">
        <f t="shared" ref="D68:D131" si="10">RADIANS(C68)</f>
        <v>0.82400570166289633</v>
      </c>
      <c r="E68" s="3">
        <v>11.017326000000001</v>
      </c>
      <c r="F68" s="3">
        <f t="shared" ref="F68:F131" si="11">RADIANS(E68)</f>
        <v>0.1922886134655768</v>
      </c>
      <c r="G68" s="3">
        <f t="shared" ref="G68:G131" si="12">ACOS(SIN(D68)*SIN($U$2)+COS(D68)*COS($U$2)*COS($V$2-F68))*6371</f>
        <v>604.92701683311066</v>
      </c>
      <c r="H68" s="3" t="s">
        <v>16</v>
      </c>
      <c r="I68" s="3">
        <v>2520</v>
      </c>
      <c r="J68" s="3">
        <v>1938</v>
      </c>
      <c r="K68" s="3">
        <v>6</v>
      </c>
      <c r="L68" s="3">
        <v>26</v>
      </c>
      <c r="M68" s="3">
        <v>8</v>
      </c>
      <c r="N68" s="3">
        <f t="shared" ref="N68:N131" si="13">SUM(K68:M68)</f>
        <v>40</v>
      </c>
      <c r="O68" s="3">
        <v>4</v>
      </c>
      <c r="P68" s="3" t="str">
        <f t="shared" si="9"/>
        <v>Nem</v>
      </c>
      <c r="X68" s="3">
        <f t="shared" si="8"/>
        <v>0</v>
      </c>
      <c r="Y68" s="3">
        <f t="shared" si="8"/>
        <v>0</v>
      </c>
      <c r="Z68" s="3">
        <f t="shared" si="8"/>
        <v>0</v>
      </c>
      <c r="AA68" s="3">
        <f t="shared" si="8"/>
        <v>0</v>
      </c>
      <c r="AB68" s="1"/>
      <c r="AC68" s="1"/>
      <c r="AD68" s="1"/>
      <c r="AE68" s="1"/>
      <c r="AF68" s="1"/>
      <c r="AG68" s="1"/>
      <c r="AH68" s="1"/>
      <c r="AJ68" s="1"/>
      <c r="AK68" s="1"/>
      <c r="AL68" s="1"/>
    </row>
    <row r="69" spans="1:38">
      <c r="A69" s="3" t="s">
        <v>99</v>
      </c>
      <c r="B69" s="3" t="s">
        <v>18</v>
      </c>
      <c r="C69" s="3">
        <v>47.249436199999998</v>
      </c>
      <c r="D69" s="3">
        <f t="shared" si="10"/>
        <v>0.82465823140099792</v>
      </c>
      <c r="E69" s="3">
        <v>13.5569603</v>
      </c>
      <c r="F69" s="3">
        <f t="shared" si="11"/>
        <v>0.23661359379715821</v>
      </c>
      <c r="G69" s="3">
        <f t="shared" si="12"/>
        <v>413.74262318312987</v>
      </c>
      <c r="H69" s="3" t="s">
        <v>14</v>
      </c>
      <c r="I69" s="3">
        <v>2313</v>
      </c>
      <c r="J69" s="3">
        <v>1630</v>
      </c>
      <c r="K69" s="3">
        <v>61</v>
      </c>
      <c r="L69" s="3">
        <v>35</v>
      </c>
      <c r="M69" s="3">
        <v>4</v>
      </c>
      <c r="N69" s="3">
        <f t="shared" si="13"/>
        <v>100</v>
      </c>
      <c r="O69" s="3">
        <v>5</v>
      </c>
      <c r="P69" s="3" t="str">
        <f t="shared" si="9"/>
        <v>Nem</v>
      </c>
      <c r="X69" s="3">
        <f t="shared" si="8"/>
        <v>0</v>
      </c>
      <c r="Y69" s="3">
        <f t="shared" si="8"/>
        <v>0</v>
      </c>
      <c r="Z69" s="3">
        <f t="shared" si="8"/>
        <v>0</v>
      </c>
      <c r="AA69" s="3">
        <f t="shared" si="8"/>
        <v>0</v>
      </c>
      <c r="AB69" s="1"/>
      <c r="AC69" s="1"/>
      <c r="AD69" s="1"/>
      <c r="AE69" s="1"/>
      <c r="AF69" s="1"/>
      <c r="AG69" s="1"/>
      <c r="AH69" s="1"/>
      <c r="AJ69" s="1"/>
      <c r="AK69" s="1"/>
      <c r="AL69" s="1"/>
    </row>
    <row r="70" spans="1:38">
      <c r="A70" s="3" t="s">
        <v>100</v>
      </c>
      <c r="B70" s="3" t="s">
        <v>18</v>
      </c>
      <c r="C70" s="3">
        <v>47.106469099999998</v>
      </c>
      <c r="D70" s="3">
        <f t="shared" si="10"/>
        <v>0.82216298478396999</v>
      </c>
      <c r="E70" s="3">
        <v>11.3079828</v>
      </c>
      <c r="F70" s="3">
        <f t="shared" si="11"/>
        <v>0.19736153161888745</v>
      </c>
      <c r="G70" s="3">
        <f t="shared" si="12"/>
        <v>584.42776700629918</v>
      </c>
      <c r="H70" s="3" t="s">
        <v>48</v>
      </c>
      <c r="I70" s="3">
        <v>2080</v>
      </c>
      <c r="J70" s="3">
        <v>981</v>
      </c>
      <c r="K70" s="3">
        <v>0</v>
      </c>
      <c r="L70" s="3">
        <v>7</v>
      </c>
      <c r="M70" s="3">
        <v>0</v>
      </c>
      <c r="N70" s="3">
        <f t="shared" si="13"/>
        <v>7</v>
      </c>
      <c r="O70" s="3">
        <v>5</v>
      </c>
      <c r="P70" s="3" t="str">
        <f t="shared" si="9"/>
        <v>Nem</v>
      </c>
      <c r="X70" s="3">
        <f t="shared" si="8"/>
        <v>0</v>
      </c>
      <c r="Y70" s="3">
        <f t="shared" si="8"/>
        <v>0</v>
      </c>
      <c r="Z70" s="3">
        <f t="shared" si="8"/>
        <v>0</v>
      </c>
      <c r="AA70" s="3">
        <f t="shared" si="8"/>
        <v>0</v>
      </c>
      <c r="AB70" s="1"/>
      <c r="AC70" s="1"/>
      <c r="AD70" s="1"/>
      <c r="AE70" s="1"/>
      <c r="AF70" s="1"/>
      <c r="AG70" s="1"/>
      <c r="AH70" s="1"/>
      <c r="AJ70" s="1"/>
      <c r="AK70" s="1"/>
      <c r="AL70" s="1"/>
    </row>
    <row r="71" spans="1:38">
      <c r="A71" s="3" t="s">
        <v>101</v>
      </c>
      <c r="B71" s="3" t="s">
        <v>18</v>
      </c>
      <c r="C71" s="3">
        <v>47.053032399999999</v>
      </c>
      <c r="D71" s="3">
        <f t="shared" si="10"/>
        <v>0.82123033842756954</v>
      </c>
      <c r="E71" s="3">
        <v>10.619137050000001</v>
      </c>
      <c r="F71" s="3">
        <f t="shared" si="11"/>
        <v>0.18533890524301772</v>
      </c>
      <c r="G71" s="3">
        <f t="shared" si="12"/>
        <v>636.91993971021941</v>
      </c>
      <c r="H71" s="3" t="s">
        <v>19</v>
      </c>
      <c r="I71" s="3">
        <v>2820</v>
      </c>
      <c r="J71" s="3">
        <v>1200</v>
      </c>
      <c r="K71" s="3">
        <v>47</v>
      </c>
      <c r="L71" s="3">
        <v>123</v>
      </c>
      <c r="M71" s="3">
        <v>28</v>
      </c>
      <c r="N71" s="3">
        <f t="shared" si="13"/>
        <v>198</v>
      </c>
      <c r="O71" s="3">
        <v>10</v>
      </c>
      <c r="P71" s="3" t="str">
        <f t="shared" si="9"/>
        <v>Nem</v>
      </c>
      <c r="X71" s="3">
        <f t="shared" si="8"/>
        <v>0</v>
      </c>
      <c r="Y71" s="3">
        <f t="shared" si="8"/>
        <v>0</v>
      </c>
      <c r="Z71" s="3">
        <f t="shared" si="8"/>
        <v>0</v>
      </c>
      <c r="AA71" s="3">
        <f t="shared" si="8"/>
        <v>0</v>
      </c>
      <c r="AB71" s="1"/>
      <c r="AC71" s="1"/>
      <c r="AD71" s="1"/>
      <c r="AE71" s="1"/>
      <c r="AF71" s="1"/>
      <c r="AG71" s="1"/>
      <c r="AH71" s="1"/>
      <c r="AJ71" s="1"/>
      <c r="AK71" s="1"/>
      <c r="AL71" s="1"/>
    </row>
    <row r="72" spans="1:38">
      <c r="A72" s="3" t="s">
        <v>102</v>
      </c>
      <c r="B72" s="3" t="s">
        <v>18</v>
      </c>
      <c r="C72" s="3">
        <v>47.38650655</v>
      </c>
      <c r="D72" s="3">
        <f t="shared" si="10"/>
        <v>0.82705056031535895</v>
      </c>
      <c r="E72" s="3">
        <v>12.956413230000001</v>
      </c>
      <c r="F72" s="3">
        <f t="shared" si="11"/>
        <v>0.22613207011245337</v>
      </c>
      <c r="G72" s="3">
        <f t="shared" si="12"/>
        <v>457.58371836047121</v>
      </c>
      <c r="H72" s="3" t="s">
        <v>19</v>
      </c>
      <c r="I72" s="3">
        <v>1900</v>
      </c>
      <c r="J72" s="3">
        <v>800</v>
      </c>
      <c r="K72" s="3">
        <v>52</v>
      </c>
      <c r="L72" s="3">
        <v>41</v>
      </c>
      <c r="M72" s="3">
        <v>19</v>
      </c>
      <c r="N72" s="3">
        <f t="shared" si="13"/>
        <v>112</v>
      </c>
      <c r="O72" s="3">
        <v>9</v>
      </c>
      <c r="P72" s="3" t="str">
        <f t="shared" si="9"/>
        <v>Nem</v>
      </c>
      <c r="X72" s="3">
        <f t="shared" si="8"/>
        <v>0</v>
      </c>
      <c r="Y72" s="3">
        <f t="shared" si="8"/>
        <v>0</v>
      </c>
      <c r="Z72" s="3">
        <f t="shared" si="8"/>
        <v>0</v>
      </c>
      <c r="AA72" s="3">
        <f t="shared" si="8"/>
        <v>0</v>
      </c>
      <c r="AB72" s="1"/>
      <c r="AC72" s="1"/>
      <c r="AD72" s="1"/>
      <c r="AE72" s="1"/>
      <c r="AF72" s="1"/>
      <c r="AG72" s="1"/>
      <c r="AH72" s="1"/>
      <c r="AJ72" s="1"/>
      <c r="AK72" s="1"/>
      <c r="AL72" s="1"/>
    </row>
    <row r="73" spans="1:38">
      <c r="A73" s="3" t="s">
        <v>103</v>
      </c>
      <c r="B73" s="3" t="s">
        <v>18</v>
      </c>
      <c r="C73" s="3">
        <v>47.167218800000001</v>
      </c>
      <c r="D73" s="3">
        <f t="shared" si="10"/>
        <v>0.82322326706856874</v>
      </c>
      <c r="E73" s="3">
        <v>11.863866399999999</v>
      </c>
      <c r="F73" s="3">
        <f t="shared" si="11"/>
        <v>0.20706353069672659</v>
      </c>
      <c r="G73" s="3">
        <f t="shared" si="12"/>
        <v>541.87609315665168</v>
      </c>
      <c r="H73" s="3" t="s">
        <v>19</v>
      </c>
      <c r="I73" s="3">
        <v>2500</v>
      </c>
      <c r="J73" s="3">
        <v>630</v>
      </c>
      <c r="K73" s="3">
        <v>40</v>
      </c>
      <c r="L73" s="3">
        <v>66</v>
      </c>
      <c r="M73" s="3">
        <v>30</v>
      </c>
      <c r="N73" s="3">
        <f t="shared" si="13"/>
        <v>136</v>
      </c>
      <c r="O73" s="3">
        <v>10</v>
      </c>
      <c r="P73" s="3" t="str">
        <f t="shared" si="9"/>
        <v>Nem</v>
      </c>
      <c r="X73" s="3">
        <f t="shared" si="8"/>
        <v>0</v>
      </c>
      <c r="Y73" s="3">
        <f t="shared" si="8"/>
        <v>0</v>
      </c>
      <c r="Z73" s="3">
        <f t="shared" si="8"/>
        <v>0</v>
      </c>
      <c r="AA73" s="3">
        <f t="shared" si="8"/>
        <v>0</v>
      </c>
      <c r="AB73" s="1"/>
      <c r="AC73" s="1"/>
      <c r="AD73" s="1"/>
      <c r="AE73" s="1"/>
      <c r="AF73" s="1"/>
      <c r="AG73" s="1"/>
      <c r="AH73" s="1"/>
      <c r="AJ73" s="1"/>
      <c r="AK73" s="1"/>
      <c r="AL73" s="1"/>
    </row>
    <row r="74" spans="1:38">
      <c r="A74" s="3" t="s">
        <v>104</v>
      </c>
      <c r="B74" s="3" t="s">
        <v>18</v>
      </c>
      <c r="C74" s="3">
        <v>47.182654249999999</v>
      </c>
      <c r="D74" s="3">
        <f t="shared" si="10"/>
        <v>0.82349266649259567</v>
      </c>
      <c r="E74" s="3">
        <v>10.140433610000001</v>
      </c>
      <c r="F74" s="3">
        <f t="shared" si="11"/>
        <v>0.1769839540743946</v>
      </c>
      <c r="G74" s="3">
        <f t="shared" si="12"/>
        <v>671.15137923003419</v>
      </c>
      <c r="H74" s="3" t="s">
        <v>19</v>
      </c>
      <c r="I74" s="3">
        <v>2811</v>
      </c>
      <c r="J74" s="3">
        <v>1270</v>
      </c>
      <c r="K74" s="3">
        <v>130</v>
      </c>
      <c r="L74" s="3">
        <v>123</v>
      </c>
      <c r="M74" s="3">
        <v>51</v>
      </c>
      <c r="N74" s="3">
        <f t="shared" si="13"/>
        <v>304</v>
      </c>
      <c r="O74" s="3">
        <v>10</v>
      </c>
      <c r="P74" s="3" t="str">
        <f t="shared" si="9"/>
        <v>Nem</v>
      </c>
      <c r="X74" s="3">
        <f t="shared" si="8"/>
        <v>0</v>
      </c>
      <c r="Y74" s="3">
        <f t="shared" si="8"/>
        <v>0</v>
      </c>
      <c r="Z74" s="3">
        <f t="shared" si="8"/>
        <v>0</v>
      </c>
      <c r="AA74" s="3">
        <f t="shared" si="8"/>
        <v>0</v>
      </c>
      <c r="AB74" s="1"/>
      <c r="AC74" s="1"/>
      <c r="AD74" s="1"/>
      <c r="AE74" s="1"/>
      <c r="AF74" s="1"/>
      <c r="AG74" s="1"/>
      <c r="AH74" s="1"/>
      <c r="AJ74" s="1"/>
      <c r="AK74" s="1"/>
      <c r="AL74" s="1"/>
    </row>
    <row r="75" spans="1:38">
      <c r="A75" s="3" t="s">
        <v>105</v>
      </c>
      <c r="B75" s="3" t="s">
        <v>18</v>
      </c>
      <c r="C75" s="3">
        <v>47.194380099999997</v>
      </c>
      <c r="D75" s="3">
        <f t="shared" si="10"/>
        <v>0.82369732118269068</v>
      </c>
      <c r="E75" s="3">
        <v>11.303018700000001</v>
      </c>
      <c r="F75" s="3">
        <f t="shared" si="11"/>
        <v>0.1972748917294892</v>
      </c>
      <c r="G75" s="3">
        <f t="shared" si="12"/>
        <v>583.67181423734098</v>
      </c>
      <c r="H75" s="3" t="s">
        <v>16</v>
      </c>
      <c r="I75" s="3">
        <v>2340</v>
      </c>
      <c r="J75" s="3">
        <v>1580</v>
      </c>
      <c r="K75" s="3">
        <v>7</v>
      </c>
      <c r="L75" s="3">
        <v>21</v>
      </c>
      <c r="M75" s="3">
        <v>2</v>
      </c>
      <c r="N75" s="3">
        <f t="shared" si="13"/>
        <v>30</v>
      </c>
      <c r="O75" s="3">
        <v>3</v>
      </c>
      <c r="P75" s="3" t="str">
        <f t="shared" si="9"/>
        <v>Nem</v>
      </c>
      <c r="X75" s="3">
        <f t="shared" si="8"/>
        <v>0</v>
      </c>
      <c r="Y75" s="3">
        <f t="shared" si="8"/>
        <v>0</v>
      </c>
      <c r="Z75" s="3">
        <f t="shared" si="8"/>
        <v>0</v>
      </c>
      <c r="AA75" s="3">
        <f t="shared" si="8"/>
        <v>0</v>
      </c>
      <c r="AB75" s="1"/>
      <c r="AC75" s="1"/>
      <c r="AD75" s="1"/>
      <c r="AE75" s="1"/>
      <c r="AF75" s="1"/>
      <c r="AG75" s="1"/>
      <c r="AH75" s="1"/>
      <c r="AJ75" s="1"/>
      <c r="AK75" s="1"/>
      <c r="AL75" s="1"/>
    </row>
    <row r="76" spans="1:38">
      <c r="A76" s="3" t="s">
        <v>106</v>
      </c>
      <c r="B76" s="3" t="s">
        <v>18</v>
      </c>
      <c r="C76" s="3">
        <v>47.343850099999997</v>
      </c>
      <c r="D76" s="3">
        <f t="shared" si="10"/>
        <v>0.82630606481564661</v>
      </c>
      <c r="E76" s="3">
        <v>13.392288799999999</v>
      </c>
      <c r="F76" s="3">
        <f t="shared" si="11"/>
        <v>0.23373953393796035</v>
      </c>
      <c r="G76" s="3">
        <f t="shared" si="12"/>
        <v>425.17657553600242</v>
      </c>
      <c r="H76" s="3" t="s">
        <v>16</v>
      </c>
      <c r="I76" s="3">
        <v>1980</v>
      </c>
      <c r="J76" s="3">
        <v>740</v>
      </c>
      <c r="K76" s="3">
        <v>30</v>
      </c>
      <c r="L76" s="3">
        <v>81</v>
      </c>
      <c r="M76" s="3">
        <v>4</v>
      </c>
      <c r="N76" s="3">
        <f t="shared" si="13"/>
        <v>115</v>
      </c>
      <c r="O76" s="3">
        <v>0</v>
      </c>
      <c r="P76" s="3" t="str">
        <f t="shared" si="9"/>
        <v>Nem</v>
      </c>
      <c r="X76" s="3">
        <f t="shared" si="8"/>
        <v>0</v>
      </c>
      <c r="Y76" s="3">
        <f t="shared" si="8"/>
        <v>0</v>
      </c>
      <c r="Z76" s="3">
        <f t="shared" si="8"/>
        <v>0</v>
      </c>
      <c r="AA76" s="3">
        <f t="shared" si="8"/>
        <v>0</v>
      </c>
      <c r="AB76" s="1"/>
      <c r="AC76" s="1"/>
      <c r="AD76" s="1"/>
      <c r="AE76" s="1"/>
      <c r="AF76" s="1"/>
      <c r="AG76" s="1"/>
      <c r="AH76" s="1"/>
      <c r="AJ76" s="1"/>
      <c r="AK76" s="1"/>
      <c r="AL76" s="1"/>
    </row>
    <row r="77" spans="1:38">
      <c r="A77" s="3" t="s">
        <v>107</v>
      </c>
      <c r="B77" s="3" t="s">
        <v>18</v>
      </c>
      <c r="C77" s="3">
        <v>47.395203000000002</v>
      </c>
      <c r="D77" s="3">
        <f t="shared" si="10"/>
        <v>0.8272023420010941</v>
      </c>
      <c r="E77" s="3">
        <v>11.92651</v>
      </c>
      <c r="F77" s="3">
        <f t="shared" si="11"/>
        <v>0.20815686777202891</v>
      </c>
      <c r="G77" s="3">
        <f t="shared" si="12"/>
        <v>534.87756277817471</v>
      </c>
      <c r="H77" s="3" t="s">
        <v>19</v>
      </c>
      <c r="I77" s="3">
        <v>2025</v>
      </c>
      <c r="J77" s="3">
        <v>830</v>
      </c>
      <c r="K77" s="3">
        <v>25</v>
      </c>
      <c r="L77" s="3">
        <v>53</v>
      </c>
      <c r="M77" s="3">
        <v>13</v>
      </c>
      <c r="N77" s="3">
        <f t="shared" si="13"/>
        <v>91</v>
      </c>
      <c r="O77" s="3">
        <v>7</v>
      </c>
      <c r="P77" s="3" t="str">
        <f t="shared" si="9"/>
        <v>Nem</v>
      </c>
      <c r="X77" s="3">
        <f t="shared" si="8"/>
        <v>0</v>
      </c>
      <c r="Y77" s="3">
        <f t="shared" si="8"/>
        <v>0</v>
      </c>
      <c r="Z77" s="3">
        <f t="shared" si="8"/>
        <v>0</v>
      </c>
      <c r="AA77" s="3">
        <f t="shared" si="8"/>
        <v>0</v>
      </c>
      <c r="AB77" s="1"/>
      <c r="AC77" s="1"/>
      <c r="AD77" s="1"/>
      <c r="AE77" s="1"/>
      <c r="AF77" s="1"/>
      <c r="AG77" s="1"/>
      <c r="AH77" s="1"/>
      <c r="AJ77" s="1"/>
      <c r="AK77" s="1"/>
      <c r="AL77" s="1"/>
    </row>
    <row r="78" spans="1:38">
      <c r="A78" s="3" t="s">
        <v>108</v>
      </c>
      <c r="B78" s="3" t="s">
        <v>18</v>
      </c>
      <c r="C78" s="3">
        <v>46.9862824</v>
      </c>
      <c r="D78" s="3">
        <f t="shared" si="10"/>
        <v>0.82006533115186331</v>
      </c>
      <c r="E78" s="3">
        <v>10.27451769</v>
      </c>
      <c r="F78" s="3">
        <f t="shared" si="11"/>
        <v>0.17932416274490207</v>
      </c>
      <c r="G78" s="3">
        <f t="shared" si="12"/>
        <v>663.81231373411356</v>
      </c>
      <c r="H78" s="3" t="s">
        <v>14</v>
      </c>
      <c r="I78" s="3">
        <v>2872</v>
      </c>
      <c r="J78" s="3">
        <v>1377</v>
      </c>
      <c r="K78" s="3">
        <v>47</v>
      </c>
      <c r="L78" s="3">
        <v>142</v>
      </c>
      <c r="M78" s="3">
        <v>49</v>
      </c>
      <c r="N78" s="3">
        <f t="shared" si="13"/>
        <v>238</v>
      </c>
      <c r="O78" s="3">
        <v>11</v>
      </c>
      <c r="P78" s="3" t="str">
        <f t="shared" si="9"/>
        <v>Nem</v>
      </c>
      <c r="X78" s="3">
        <f t="shared" si="8"/>
        <v>0</v>
      </c>
      <c r="Y78" s="3">
        <f t="shared" si="8"/>
        <v>0</v>
      </c>
      <c r="Z78" s="3">
        <f t="shared" si="8"/>
        <v>0</v>
      </c>
      <c r="AA78" s="3">
        <f t="shared" si="8"/>
        <v>0</v>
      </c>
      <c r="AB78" s="1"/>
      <c r="AC78" s="1"/>
      <c r="AD78" s="1"/>
      <c r="AE78" s="1"/>
      <c r="AF78" s="1"/>
      <c r="AG78" s="1"/>
      <c r="AH78" s="1"/>
      <c r="AJ78" s="1"/>
      <c r="AK78" s="1"/>
      <c r="AL78" s="1"/>
    </row>
    <row r="79" spans="1:38">
      <c r="A79" s="3" t="s">
        <v>109</v>
      </c>
      <c r="B79" s="3" t="s">
        <v>18</v>
      </c>
      <c r="C79" s="3">
        <v>47.114495400000003</v>
      </c>
      <c r="D79" s="3">
        <f t="shared" si="10"/>
        <v>0.8223030701457229</v>
      </c>
      <c r="E79" s="3">
        <v>13.1352653</v>
      </c>
      <c r="F79" s="3">
        <f t="shared" si="11"/>
        <v>0.22925362760796072</v>
      </c>
      <c r="G79" s="3">
        <f t="shared" si="12"/>
        <v>447.15613790843508</v>
      </c>
      <c r="H79" s="3" t="s">
        <v>16</v>
      </c>
      <c r="I79" s="3">
        <v>2300</v>
      </c>
      <c r="J79" s="3">
        <v>860</v>
      </c>
      <c r="K79" s="3">
        <v>30</v>
      </c>
      <c r="L79" s="3">
        <v>52</v>
      </c>
      <c r="M79" s="3">
        <v>2</v>
      </c>
      <c r="N79" s="3">
        <f t="shared" si="13"/>
        <v>84</v>
      </c>
      <c r="O79" s="3">
        <v>10</v>
      </c>
      <c r="P79" s="3" t="str">
        <f t="shared" si="9"/>
        <v>Nem</v>
      </c>
      <c r="X79" s="3">
        <f t="shared" si="8"/>
        <v>0</v>
      </c>
      <c r="Y79" s="3">
        <f t="shared" si="8"/>
        <v>0</v>
      </c>
      <c r="Z79" s="3">
        <f t="shared" si="8"/>
        <v>0</v>
      </c>
      <c r="AA79" s="3">
        <f t="shared" si="8"/>
        <v>0</v>
      </c>
      <c r="AB79" s="1"/>
      <c r="AC79" s="1"/>
      <c r="AD79" s="1"/>
      <c r="AE79" s="1"/>
      <c r="AF79" s="1"/>
      <c r="AG79" s="1"/>
      <c r="AH79" s="1"/>
      <c r="AJ79" s="1"/>
      <c r="AK79" s="1"/>
      <c r="AL79" s="1"/>
    </row>
    <row r="80" spans="1:38">
      <c r="A80" s="3" t="s">
        <v>110</v>
      </c>
      <c r="B80" s="3" t="s">
        <v>18</v>
      </c>
      <c r="C80" s="3">
        <v>46.972103500000003</v>
      </c>
      <c r="D80" s="3">
        <f t="shared" si="10"/>
        <v>0.8198178626625523</v>
      </c>
      <c r="E80" s="3">
        <v>9.9187223000000007</v>
      </c>
      <c r="F80" s="3">
        <f t="shared" si="11"/>
        <v>0.17311436172598477</v>
      </c>
      <c r="G80" s="3">
        <f t="shared" si="12"/>
        <v>690.75500898818484</v>
      </c>
      <c r="H80" s="3" t="s">
        <v>19</v>
      </c>
      <c r="I80" s="3">
        <v>2300</v>
      </c>
      <c r="J80" s="3">
        <v>1423</v>
      </c>
      <c r="K80" s="3">
        <v>20</v>
      </c>
      <c r="L80" s="3">
        <v>5</v>
      </c>
      <c r="M80" s="3">
        <v>2</v>
      </c>
      <c r="N80" s="3">
        <f t="shared" si="13"/>
        <v>27</v>
      </c>
      <c r="O80" s="3">
        <v>6</v>
      </c>
      <c r="P80" s="3" t="str">
        <f t="shared" si="9"/>
        <v>Nem</v>
      </c>
      <c r="X80" s="3">
        <f t="shared" si="8"/>
        <v>0</v>
      </c>
      <c r="Y80" s="3">
        <f t="shared" si="8"/>
        <v>0</v>
      </c>
      <c r="Z80" s="3">
        <f t="shared" si="8"/>
        <v>0</v>
      </c>
      <c r="AA80" s="3">
        <f t="shared" si="8"/>
        <v>0</v>
      </c>
      <c r="AB80" s="1"/>
      <c r="AC80" s="1"/>
      <c r="AD80" s="1"/>
      <c r="AE80" s="1"/>
      <c r="AF80" s="1"/>
      <c r="AG80" s="1"/>
      <c r="AH80" s="1"/>
      <c r="AJ80" s="1"/>
      <c r="AK80" s="1"/>
      <c r="AL80" s="1"/>
    </row>
    <row r="81" spans="1:38">
      <c r="A81" s="3" t="s">
        <v>111</v>
      </c>
      <c r="B81" s="3" t="s">
        <v>18</v>
      </c>
      <c r="C81" s="3">
        <v>47.182654249999999</v>
      </c>
      <c r="D81" s="3">
        <f t="shared" si="10"/>
        <v>0.82349266649259567</v>
      </c>
      <c r="E81" s="3">
        <v>10.140433610000001</v>
      </c>
      <c r="F81" s="3">
        <f t="shared" si="11"/>
        <v>0.1769839540743946</v>
      </c>
      <c r="G81" s="3">
        <f t="shared" si="12"/>
        <v>671.15137923003419</v>
      </c>
      <c r="H81" s="3" t="s">
        <v>19</v>
      </c>
      <c r="I81" s="3">
        <v>2811</v>
      </c>
      <c r="J81" s="3">
        <v>1270</v>
      </c>
      <c r="K81" s="3">
        <v>130</v>
      </c>
      <c r="L81" s="3">
        <v>123</v>
      </c>
      <c r="M81" s="3">
        <v>51</v>
      </c>
      <c r="N81" s="3">
        <f t="shared" si="13"/>
        <v>304</v>
      </c>
      <c r="O81" s="3">
        <v>6</v>
      </c>
      <c r="P81" s="3" t="str">
        <f t="shared" si="9"/>
        <v>Nem</v>
      </c>
      <c r="X81" s="3">
        <f t="shared" si="8"/>
        <v>0</v>
      </c>
      <c r="Y81" s="3">
        <f t="shared" si="8"/>
        <v>0</v>
      </c>
      <c r="Z81" s="3">
        <f t="shared" si="8"/>
        <v>0</v>
      </c>
      <c r="AA81" s="3">
        <f t="shared" si="8"/>
        <v>0</v>
      </c>
      <c r="AB81" s="1"/>
      <c r="AC81" s="1"/>
      <c r="AD81" s="1"/>
      <c r="AE81" s="1"/>
      <c r="AF81" s="1"/>
      <c r="AG81" s="1"/>
      <c r="AH81" s="1"/>
      <c r="AJ81" s="1"/>
      <c r="AK81" s="1"/>
      <c r="AL81" s="1"/>
    </row>
    <row r="82" spans="1:38">
      <c r="A82" s="3" t="s">
        <v>112</v>
      </c>
      <c r="B82" s="3" t="s">
        <v>18</v>
      </c>
      <c r="C82" s="3">
        <v>47.446358500000002</v>
      </c>
      <c r="D82" s="3">
        <f t="shared" si="10"/>
        <v>0.82809517390659804</v>
      </c>
      <c r="E82" s="3">
        <v>12.3911473</v>
      </c>
      <c r="F82" s="3">
        <f t="shared" si="11"/>
        <v>0.21626631848460556</v>
      </c>
      <c r="G82" s="3">
        <f t="shared" si="12"/>
        <v>499.63966113156579</v>
      </c>
      <c r="H82" s="3" t="s">
        <v>113</v>
      </c>
      <c r="I82" s="3">
        <v>2000</v>
      </c>
      <c r="J82" s="3">
        <v>800</v>
      </c>
      <c r="K82" s="3">
        <v>101</v>
      </c>
      <c r="L82" s="3">
        <v>61</v>
      </c>
      <c r="M82" s="3">
        <v>17</v>
      </c>
      <c r="N82" s="3">
        <f t="shared" si="13"/>
        <v>179</v>
      </c>
      <c r="O82" s="3">
        <v>8</v>
      </c>
      <c r="P82" s="3" t="str">
        <f t="shared" si="9"/>
        <v>Nem</v>
      </c>
      <c r="X82" s="3">
        <f t="shared" si="8"/>
        <v>0</v>
      </c>
      <c r="Y82" s="3">
        <f t="shared" si="8"/>
        <v>0</v>
      </c>
      <c r="Z82" s="3">
        <f t="shared" si="8"/>
        <v>0</v>
      </c>
      <c r="AA82" s="3">
        <f t="shared" si="8"/>
        <v>0</v>
      </c>
      <c r="AB82" s="1"/>
      <c r="AC82" s="1"/>
      <c r="AD82" s="1"/>
      <c r="AE82" s="1"/>
      <c r="AF82" s="1"/>
      <c r="AG82" s="1"/>
      <c r="AH82" s="1"/>
      <c r="AJ82" s="1"/>
      <c r="AK82" s="1"/>
      <c r="AL82" s="1"/>
    </row>
    <row r="83" spans="1:38">
      <c r="A83" s="3" t="s">
        <v>114</v>
      </c>
      <c r="B83" s="3" t="s">
        <v>18</v>
      </c>
      <c r="C83" s="3">
        <v>46.919455399999997</v>
      </c>
      <c r="D83" s="3">
        <f t="shared" si="10"/>
        <v>0.81889897997263306</v>
      </c>
      <c r="E83" s="3">
        <v>10.170590349999999</v>
      </c>
      <c r="F83" s="3">
        <f t="shared" si="11"/>
        <v>0.17751028847906244</v>
      </c>
      <c r="G83" s="3">
        <f t="shared" si="12"/>
        <v>672.70455881220676</v>
      </c>
      <c r="H83" s="3" t="s">
        <v>19</v>
      </c>
      <c r="I83" s="3">
        <v>2300</v>
      </c>
      <c r="J83" s="3">
        <v>1600</v>
      </c>
      <c r="K83" s="3">
        <v>6</v>
      </c>
      <c r="L83" s="3">
        <v>25</v>
      </c>
      <c r="M83" s="3">
        <v>12</v>
      </c>
      <c r="N83" s="3">
        <f t="shared" si="13"/>
        <v>43</v>
      </c>
      <c r="O83" s="3">
        <v>4</v>
      </c>
      <c r="P83" s="3" t="str">
        <f t="shared" si="9"/>
        <v>Nem</v>
      </c>
      <c r="X83" s="3">
        <f t="shared" ref="X83:AA102" si="14">IFERROR(FIND(X$2,$H83),0)</f>
        <v>0</v>
      </c>
      <c r="Y83" s="3">
        <f t="shared" si="14"/>
        <v>0</v>
      </c>
      <c r="Z83" s="3">
        <f t="shared" si="14"/>
        <v>0</v>
      </c>
      <c r="AA83" s="3">
        <f t="shared" si="14"/>
        <v>0</v>
      </c>
      <c r="AB83" s="1"/>
      <c r="AC83" s="1"/>
      <c r="AD83" s="1"/>
      <c r="AE83" s="1"/>
      <c r="AF83" s="1"/>
      <c r="AG83" s="1"/>
      <c r="AH83" s="1"/>
      <c r="AJ83" s="1"/>
      <c r="AK83" s="1"/>
      <c r="AL83" s="1"/>
    </row>
    <row r="84" spans="1:38">
      <c r="A84" s="3" t="s">
        <v>115</v>
      </c>
      <c r="B84" s="3" t="s">
        <v>18</v>
      </c>
      <c r="C84" s="3">
        <v>47.455187549999998</v>
      </c>
      <c r="D84" s="3">
        <f t="shared" si="10"/>
        <v>0.82824926989892111</v>
      </c>
      <c r="E84" s="3">
        <v>12.54442426</v>
      </c>
      <c r="F84" s="3">
        <f t="shared" si="11"/>
        <v>0.21894150610405319</v>
      </c>
      <c r="G84" s="3">
        <f t="shared" si="12"/>
        <v>488.078587105667</v>
      </c>
      <c r="H84" s="3" t="s">
        <v>16</v>
      </c>
      <c r="I84" s="3">
        <v>2096</v>
      </c>
      <c r="J84" s="3">
        <v>830</v>
      </c>
      <c r="K84" s="3">
        <v>140</v>
      </c>
      <c r="L84" s="3">
        <v>112</v>
      </c>
      <c r="M84" s="3">
        <v>18</v>
      </c>
      <c r="N84" s="3">
        <f t="shared" si="13"/>
        <v>270</v>
      </c>
      <c r="O84" s="3">
        <v>0</v>
      </c>
      <c r="P84" s="3" t="str">
        <f t="shared" si="9"/>
        <v>Nem</v>
      </c>
      <c r="X84" s="3">
        <f t="shared" si="14"/>
        <v>0</v>
      </c>
      <c r="Y84" s="3">
        <f t="shared" si="14"/>
        <v>0</v>
      </c>
      <c r="Z84" s="3">
        <f t="shared" si="14"/>
        <v>0</v>
      </c>
      <c r="AA84" s="3">
        <f t="shared" si="14"/>
        <v>0</v>
      </c>
      <c r="AB84" s="1"/>
      <c r="AC84" s="1"/>
      <c r="AD84" s="1"/>
      <c r="AE84" s="1"/>
      <c r="AF84" s="1"/>
      <c r="AG84" s="1"/>
      <c r="AH84" s="1"/>
      <c r="AJ84" s="1"/>
      <c r="AK84" s="1"/>
      <c r="AL84" s="1"/>
    </row>
    <row r="85" spans="1:38">
      <c r="A85" s="3" t="s">
        <v>116</v>
      </c>
      <c r="B85" s="3" t="s">
        <v>18</v>
      </c>
      <c r="C85" s="3">
        <v>47.3940415</v>
      </c>
      <c r="D85" s="3">
        <f t="shared" si="10"/>
        <v>0.82718207000183208</v>
      </c>
      <c r="E85" s="3">
        <v>13.686787799999999</v>
      </c>
      <c r="F85" s="3">
        <f t="shared" si="11"/>
        <v>0.23887951113179115</v>
      </c>
      <c r="G85" s="3">
        <f t="shared" si="12"/>
        <v>402.66240102412002</v>
      </c>
      <c r="H85" s="3" t="s">
        <v>117</v>
      </c>
      <c r="I85" s="3">
        <v>2015</v>
      </c>
      <c r="J85" s="3">
        <v>745</v>
      </c>
      <c r="K85" s="3">
        <v>46</v>
      </c>
      <c r="L85" s="3">
        <v>68</v>
      </c>
      <c r="M85" s="3">
        <v>8</v>
      </c>
      <c r="N85" s="3">
        <f t="shared" si="13"/>
        <v>122</v>
      </c>
      <c r="O85" s="3">
        <v>4</v>
      </c>
      <c r="P85" s="3" t="str">
        <f t="shared" si="9"/>
        <v>Nem</v>
      </c>
      <c r="X85" s="3">
        <f t="shared" si="14"/>
        <v>0</v>
      </c>
      <c r="Y85" s="3">
        <f t="shared" si="14"/>
        <v>0</v>
      </c>
      <c r="Z85" s="3">
        <f t="shared" si="14"/>
        <v>0</v>
      </c>
      <c r="AA85" s="3">
        <f t="shared" si="14"/>
        <v>0</v>
      </c>
      <c r="AB85" s="1"/>
      <c r="AC85" s="1"/>
      <c r="AD85" s="1"/>
      <c r="AE85" s="1"/>
      <c r="AF85" s="1"/>
      <c r="AG85" s="1"/>
      <c r="AH85" s="1"/>
      <c r="AJ85" s="1"/>
      <c r="AK85" s="1"/>
      <c r="AL85" s="1"/>
    </row>
    <row r="86" spans="1:38">
      <c r="A86" s="3" t="s">
        <v>118</v>
      </c>
      <c r="B86" s="3" t="s">
        <v>18</v>
      </c>
      <c r="C86" s="3">
        <v>47.519272450000003</v>
      </c>
      <c r="D86" s="3">
        <f t="shared" si="10"/>
        <v>0.82936776240473253</v>
      </c>
      <c r="E86" s="3">
        <v>12.29224775</v>
      </c>
      <c r="F86" s="3">
        <f t="shared" si="11"/>
        <v>0.2145401957083648</v>
      </c>
      <c r="G86" s="3">
        <f t="shared" si="12"/>
        <v>506.68696898981455</v>
      </c>
      <c r="H86" s="3" t="s">
        <v>19</v>
      </c>
      <c r="I86" s="3">
        <v>1957</v>
      </c>
      <c r="J86" s="3">
        <v>620</v>
      </c>
      <c r="K86" s="3">
        <v>122</v>
      </c>
      <c r="L86" s="3">
        <v>129</v>
      </c>
      <c r="M86" s="3">
        <v>33</v>
      </c>
      <c r="N86" s="3">
        <f t="shared" si="13"/>
        <v>284</v>
      </c>
      <c r="O86" s="3">
        <v>7</v>
      </c>
      <c r="P86" s="3" t="str">
        <f t="shared" si="9"/>
        <v>Nem</v>
      </c>
      <c r="X86" s="3">
        <f t="shared" si="14"/>
        <v>0</v>
      </c>
      <c r="Y86" s="3">
        <f t="shared" si="14"/>
        <v>0</v>
      </c>
      <c r="Z86" s="3">
        <f t="shared" si="14"/>
        <v>0</v>
      </c>
      <c r="AA86" s="3">
        <f t="shared" si="14"/>
        <v>0</v>
      </c>
      <c r="AB86" s="1"/>
      <c r="AC86" s="1"/>
      <c r="AD86" s="1"/>
      <c r="AE86" s="1"/>
      <c r="AF86" s="1"/>
      <c r="AG86" s="1"/>
      <c r="AH86" s="1"/>
      <c r="AJ86" s="1"/>
      <c r="AK86" s="1"/>
      <c r="AL86" s="1"/>
    </row>
    <row r="87" spans="1:38">
      <c r="A87" s="3" t="s">
        <v>119</v>
      </c>
      <c r="B87" s="3" t="s">
        <v>18</v>
      </c>
      <c r="C87" s="3">
        <v>47.293306200000004</v>
      </c>
      <c r="D87" s="3">
        <f t="shared" si="10"/>
        <v>0.82542390734384796</v>
      </c>
      <c r="E87" s="3">
        <v>13.456896199999999</v>
      </c>
      <c r="F87" s="3">
        <f t="shared" si="11"/>
        <v>0.23486714578911333</v>
      </c>
      <c r="G87" s="3">
        <f t="shared" si="12"/>
        <v>420.79042663597136</v>
      </c>
      <c r="H87" s="3" t="s">
        <v>117</v>
      </c>
      <c r="I87" s="3">
        <v>2188</v>
      </c>
      <c r="J87" s="3">
        <v>1000</v>
      </c>
      <c r="K87" s="3">
        <v>23</v>
      </c>
      <c r="L87" s="3">
        <v>16</v>
      </c>
      <c r="M87" s="3">
        <v>4</v>
      </c>
      <c r="N87" s="3">
        <f t="shared" si="13"/>
        <v>43</v>
      </c>
      <c r="O87" s="3">
        <v>6</v>
      </c>
      <c r="P87" s="3" t="str">
        <f t="shared" si="9"/>
        <v>Nem</v>
      </c>
      <c r="X87" s="3">
        <f t="shared" si="14"/>
        <v>0</v>
      </c>
      <c r="Y87" s="3">
        <f t="shared" si="14"/>
        <v>0</v>
      </c>
      <c r="Z87" s="3">
        <f t="shared" si="14"/>
        <v>0</v>
      </c>
      <c r="AA87" s="3">
        <f t="shared" si="14"/>
        <v>0</v>
      </c>
      <c r="AB87" s="1"/>
      <c r="AC87" s="1"/>
      <c r="AD87" s="1"/>
      <c r="AE87" s="1"/>
      <c r="AF87" s="1"/>
      <c r="AG87" s="1"/>
      <c r="AH87" s="1"/>
      <c r="AJ87" s="1"/>
      <c r="AK87" s="1"/>
      <c r="AL87" s="1"/>
    </row>
    <row r="88" spans="1:38">
      <c r="A88" s="3" t="s">
        <v>120</v>
      </c>
      <c r="B88" s="3" t="s">
        <v>18</v>
      </c>
      <c r="C88" s="3">
        <v>47.383187900000003</v>
      </c>
      <c r="D88" s="3">
        <f t="shared" si="10"/>
        <v>0.82699263894613773</v>
      </c>
      <c r="E88" s="3">
        <v>12.22174856</v>
      </c>
      <c r="F88" s="3">
        <f t="shared" si="11"/>
        <v>0.21330975272287575</v>
      </c>
      <c r="G88" s="3">
        <f t="shared" si="12"/>
        <v>512.79357552834915</v>
      </c>
      <c r="H88" s="3" t="s">
        <v>19</v>
      </c>
      <c r="I88" s="3">
        <v>1957</v>
      </c>
      <c r="J88" s="3">
        <v>620</v>
      </c>
      <c r="K88" s="3">
        <v>122</v>
      </c>
      <c r="L88" s="3">
        <v>129</v>
      </c>
      <c r="M88" s="3">
        <v>33</v>
      </c>
      <c r="N88" s="3">
        <f t="shared" si="13"/>
        <v>284</v>
      </c>
      <c r="O88" s="3">
        <v>0</v>
      </c>
      <c r="P88" s="3" t="str">
        <f t="shared" si="9"/>
        <v>Nem</v>
      </c>
      <c r="X88" s="3">
        <f t="shared" si="14"/>
        <v>0</v>
      </c>
      <c r="Y88" s="3">
        <f t="shared" si="14"/>
        <v>0</v>
      </c>
      <c r="Z88" s="3">
        <f t="shared" si="14"/>
        <v>0</v>
      </c>
      <c r="AA88" s="3">
        <f t="shared" si="14"/>
        <v>0</v>
      </c>
      <c r="AB88" s="1"/>
      <c r="AC88" s="1"/>
      <c r="AD88" s="1"/>
      <c r="AE88" s="1"/>
      <c r="AF88" s="1"/>
      <c r="AG88" s="1"/>
      <c r="AH88" s="1"/>
      <c r="AJ88" s="1"/>
      <c r="AK88" s="1"/>
      <c r="AL88" s="1"/>
    </row>
    <row r="89" spans="1:38">
      <c r="A89" s="3" t="s">
        <v>121</v>
      </c>
      <c r="B89" s="3" t="s">
        <v>18</v>
      </c>
      <c r="C89" s="3">
        <v>47.035033349999999</v>
      </c>
      <c r="D89" s="3">
        <f t="shared" si="10"/>
        <v>0.82091619574283847</v>
      </c>
      <c r="E89" s="3">
        <v>9.9767785890000003</v>
      </c>
      <c r="F89" s="3">
        <f t="shared" si="11"/>
        <v>0.17412763512052412</v>
      </c>
      <c r="G89" s="3">
        <f t="shared" si="12"/>
        <v>685.43142538347388</v>
      </c>
      <c r="H89" s="3" t="s">
        <v>16</v>
      </c>
      <c r="I89" s="3">
        <v>2430</v>
      </c>
      <c r="J89" s="3">
        <v>700</v>
      </c>
      <c r="K89" s="3">
        <v>60</v>
      </c>
      <c r="L89" s="3">
        <v>45</v>
      </c>
      <c r="M89" s="3">
        <v>8</v>
      </c>
      <c r="N89" s="3">
        <f t="shared" si="13"/>
        <v>113</v>
      </c>
      <c r="O89" s="3">
        <v>12</v>
      </c>
      <c r="P89" s="3" t="str">
        <f t="shared" si="9"/>
        <v>Nem</v>
      </c>
      <c r="X89" s="3">
        <f t="shared" si="14"/>
        <v>0</v>
      </c>
      <c r="Y89" s="3">
        <f t="shared" si="14"/>
        <v>0</v>
      </c>
      <c r="Z89" s="3">
        <f t="shared" si="14"/>
        <v>0</v>
      </c>
      <c r="AA89" s="3">
        <f t="shared" si="14"/>
        <v>0</v>
      </c>
      <c r="AB89" s="1"/>
      <c r="AC89" s="1"/>
      <c r="AD89" s="1"/>
      <c r="AE89" s="1"/>
      <c r="AF89" s="1"/>
      <c r="AG89" s="1"/>
      <c r="AH89" s="1"/>
      <c r="AJ89" s="1"/>
      <c r="AK89" s="1"/>
      <c r="AL89" s="1"/>
    </row>
    <row r="90" spans="1:38">
      <c r="A90" s="3" t="s">
        <v>122</v>
      </c>
      <c r="B90" s="3" t="s">
        <v>18</v>
      </c>
      <c r="C90" s="3">
        <v>47.194716999999997</v>
      </c>
      <c r="D90" s="3">
        <f t="shared" si="10"/>
        <v>0.82370320119694063</v>
      </c>
      <c r="E90" s="3">
        <v>10.160197999999999</v>
      </c>
      <c r="F90" s="3">
        <f t="shared" si="11"/>
        <v>0.17732890775454282</v>
      </c>
      <c r="G90" s="3">
        <f t="shared" si="12"/>
        <v>669.52163145403813</v>
      </c>
      <c r="H90" s="3" t="s">
        <v>19</v>
      </c>
      <c r="I90" s="3">
        <v>2811</v>
      </c>
      <c r="J90" s="3">
        <v>1270</v>
      </c>
      <c r="K90" s="3">
        <v>130</v>
      </c>
      <c r="L90" s="3">
        <v>123</v>
      </c>
      <c r="M90" s="3">
        <v>51</v>
      </c>
      <c r="N90" s="3">
        <f t="shared" si="13"/>
        <v>304</v>
      </c>
      <c r="O90" s="3">
        <v>0</v>
      </c>
      <c r="P90" s="3" t="str">
        <f t="shared" si="9"/>
        <v>Nem</v>
      </c>
      <c r="X90" s="3">
        <f t="shared" si="14"/>
        <v>0</v>
      </c>
      <c r="Y90" s="3">
        <f t="shared" si="14"/>
        <v>0</v>
      </c>
      <c r="Z90" s="3">
        <f t="shared" si="14"/>
        <v>0</v>
      </c>
      <c r="AA90" s="3">
        <f t="shared" si="14"/>
        <v>0</v>
      </c>
      <c r="AB90" s="1"/>
      <c r="AC90" s="1"/>
      <c r="AD90" s="1"/>
      <c r="AE90" s="1"/>
      <c r="AF90" s="1"/>
      <c r="AG90" s="1"/>
      <c r="AH90" s="1"/>
      <c r="AJ90" s="1"/>
      <c r="AK90" s="1"/>
      <c r="AL90" s="1"/>
    </row>
    <row r="91" spans="1:38">
      <c r="A91" s="3" t="s">
        <v>123</v>
      </c>
      <c r="B91" s="3" t="s">
        <v>18</v>
      </c>
      <c r="C91" s="3">
        <v>47.503177999999998</v>
      </c>
      <c r="D91" s="3">
        <f t="shared" si="10"/>
        <v>0.82908686126093489</v>
      </c>
      <c r="E91" s="3">
        <v>12.190132</v>
      </c>
      <c r="F91" s="3">
        <f t="shared" si="11"/>
        <v>0.21275793965272141</v>
      </c>
      <c r="G91" s="3">
        <f t="shared" si="12"/>
        <v>514.42320291170131</v>
      </c>
      <c r="H91" s="3" t="s">
        <v>19</v>
      </c>
      <c r="I91" s="3">
        <v>1957</v>
      </c>
      <c r="J91" s="3">
        <v>620</v>
      </c>
      <c r="K91" s="3">
        <v>122</v>
      </c>
      <c r="L91" s="3">
        <v>129</v>
      </c>
      <c r="M91" s="3">
        <v>33</v>
      </c>
      <c r="N91" s="3">
        <f t="shared" si="13"/>
        <v>284</v>
      </c>
      <c r="O91" s="3">
        <v>0</v>
      </c>
      <c r="P91" s="3" t="str">
        <f t="shared" si="9"/>
        <v>Nem</v>
      </c>
      <c r="X91" s="3">
        <f t="shared" si="14"/>
        <v>0</v>
      </c>
      <c r="Y91" s="3">
        <f t="shared" si="14"/>
        <v>0</v>
      </c>
      <c r="Z91" s="3">
        <f t="shared" si="14"/>
        <v>0</v>
      </c>
      <c r="AA91" s="3">
        <f t="shared" si="14"/>
        <v>0</v>
      </c>
      <c r="AB91" s="1"/>
      <c r="AC91" s="1"/>
      <c r="AD91" s="1"/>
      <c r="AE91" s="1"/>
      <c r="AF91" s="1"/>
      <c r="AG91" s="1"/>
      <c r="AH91" s="1"/>
      <c r="AJ91" s="1"/>
      <c r="AK91" s="1"/>
      <c r="AL91" s="1"/>
    </row>
    <row r="92" spans="1:38">
      <c r="A92" s="3" t="s">
        <v>124</v>
      </c>
      <c r="B92" s="3" t="s">
        <v>18</v>
      </c>
      <c r="C92" s="3">
        <v>47.522414099999999</v>
      </c>
      <c r="D92" s="3">
        <f t="shared" si="10"/>
        <v>0.82942259454117773</v>
      </c>
      <c r="E92" s="3">
        <v>12.4286809</v>
      </c>
      <c r="F92" s="3">
        <f t="shared" si="11"/>
        <v>0.21692140338473209</v>
      </c>
      <c r="G92" s="3">
        <f t="shared" si="12"/>
        <v>496.43600258577283</v>
      </c>
      <c r="H92" s="3" t="s">
        <v>19</v>
      </c>
      <c r="I92" s="3">
        <v>1604</v>
      </c>
      <c r="J92" s="3">
        <v>659</v>
      </c>
      <c r="K92" s="3">
        <v>16</v>
      </c>
      <c r="L92" s="3">
        <v>23</v>
      </c>
      <c r="M92" s="3">
        <v>3</v>
      </c>
      <c r="N92" s="3">
        <f t="shared" si="13"/>
        <v>42</v>
      </c>
      <c r="O92" s="3">
        <v>8</v>
      </c>
      <c r="P92" s="3" t="str">
        <f t="shared" si="9"/>
        <v>Nem</v>
      </c>
      <c r="X92" s="3">
        <f t="shared" si="14"/>
        <v>0</v>
      </c>
      <c r="Y92" s="3">
        <f t="shared" si="14"/>
        <v>0</v>
      </c>
      <c r="Z92" s="3">
        <f t="shared" si="14"/>
        <v>0</v>
      </c>
      <c r="AA92" s="3">
        <f t="shared" si="14"/>
        <v>0</v>
      </c>
      <c r="AB92" s="1"/>
      <c r="AC92" s="1"/>
      <c r="AD92" s="1"/>
      <c r="AE92" s="1"/>
      <c r="AF92" s="1"/>
      <c r="AG92" s="1"/>
      <c r="AH92" s="1"/>
      <c r="AJ92" s="1"/>
      <c r="AK92" s="1"/>
      <c r="AL92" s="1"/>
    </row>
    <row r="93" spans="1:38">
      <c r="A93" s="3" t="s">
        <v>125</v>
      </c>
      <c r="B93" s="3" t="s">
        <v>18</v>
      </c>
      <c r="C93" s="3">
        <v>47.022264</v>
      </c>
      <c r="D93" s="3">
        <f t="shared" si="10"/>
        <v>0.82069332854199895</v>
      </c>
      <c r="E93" s="3">
        <v>15.4708255</v>
      </c>
      <c r="F93" s="3">
        <f t="shared" si="11"/>
        <v>0.27001684297649797</v>
      </c>
      <c r="G93" s="3">
        <f t="shared" si="12"/>
        <v>274.48178120386666</v>
      </c>
      <c r="H93" s="3" t="s">
        <v>19</v>
      </c>
      <c r="I93" s="3">
        <v>2811</v>
      </c>
      <c r="J93" s="3">
        <v>1270</v>
      </c>
      <c r="K93" s="3">
        <v>130</v>
      </c>
      <c r="L93" s="3">
        <v>123</v>
      </c>
      <c r="M93" s="3">
        <v>51</v>
      </c>
      <c r="N93" s="3">
        <f t="shared" si="13"/>
        <v>304</v>
      </c>
      <c r="O93" s="3">
        <v>0</v>
      </c>
      <c r="P93" s="3" t="str">
        <f t="shared" si="9"/>
        <v>Nem</v>
      </c>
      <c r="X93" s="3">
        <f t="shared" si="14"/>
        <v>0</v>
      </c>
      <c r="Y93" s="3">
        <f t="shared" si="14"/>
        <v>0</v>
      </c>
      <c r="Z93" s="3">
        <f t="shared" si="14"/>
        <v>0</v>
      </c>
      <c r="AA93" s="3">
        <f t="shared" si="14"/>
        <v>0</v>
      </c>
      <c r="AB93" s="1"/>
      <c r="AC93" s="1"/>
      <c r="AD93" s="1"/>
      <c r="AE93" s="1"/>
      <c r="AF93" s="1"/>
      <c r="AG93" s="1"/>
      <c r="AH93" s="1"/>
      <c r="AJ93" s="1"/>
      <c r="AK93" s="1"/>
      <c r="AL93" s="1"/>
    </row>
    <row r="94" spans="1:38">
      <c r="A94" s="3" t="s">
        <v>126</v>
      </c>
      <c r="B94" s="3" t="s">
        <v>30</v>
      </c>
      <c r="C94" s="3">
        <v>45.787424799999997</v>
      </c>
      <c r="D94" s="3">
        <f t="shared" si="10"/>
        <v>0.79914131876930605</v>
      </c>
      <c r="E94" s="3">
        <v>6.9730618</v>
      </c>
      <c r="F94" s="3">
        <f t="shared" si="11"/>
        <v>0.12170288735504232</v>
      </c>
      <c r="G94" s="3">
        <f t="shared" si="12"/>
        <v>939.61382361612618</v>
      </c>
      <c r="I94" s="3">
        <v>2755</v>
      </c>
      <c r="J94" s="3">
        <v>1205</v>
      </c>
      <c r="K94" s="3">
        <v>16</v>
      </c>
      <c r="L94" s="3">
        <v>21</v>
      </c>
      <c r="M94" s="3">
        <v>4</v>
      </c>
      <c r="N94" s="3">
        <f t="shared" si="13"/>
        <v>41</v>
      </c>
      <c r="O94" s="3">
        <v>0</v>
      </c>
      <c r="P94" s="3" t="str">
        <f t="shared" si="9"/>
        <v>Nem</v>
      </c>
      <c r="X94" s="3">
        <f t="shared" si="14"/>
        <v>0</v>
      </c>
      <c r="Y94" s="3">
        <f t="shared" si="14"/>
        <v>0</v>
      </c>
      <c r="Z94" s="3">
        <f t="shared" si="14"/>
        <v>0</v>
      </c>
      <c r="AA94" s="3">
        <f t="shared" si="14"/>
        <v>0</v>
      </c>
      <c r="AB94" s="1"/>
      <c r="AC94" s="1"/>
      <c r="AD94" s="1"/>
      <c r="AE94" s="1"/>
      <c r="AF94" s="1"/>
      <c r="AG94" s="1"/>
      <c r="AH94" s="1"/>
      <c r="AJ94" s="1"/>
      <c r="AK94" s="1"/>
      <c r="AL94" s="1"/>
    </row>
    <row r="95" spans="1:38">
      <c r="A95" s="3" t="s">
        <v>127</v>
      </c>
      <c r="B95" s="3" t="s">
        <v>128</v>
      </c>
      <c r="C95" s="3">
        <v>37.095751200000002</v>
      </c>
      <c r="D95" s="3">
        <f t="shared" si="10"/>
        <v>0.64744299694063756</v>
      </c>
      <c r="E95" s="3">
        <v>-3.3878850040000001</v>
      </c>
      <c r="F95" s="3">
        <f t="shared" si="11"/>
        <v>-5.9129747998741267E-2</v>
      </c>
      <c r="G95" s="3">
        <f t="shared" si="12"/>
        <v>2165.2296797487529</v>
      </c>
      <c r="H95" s="3" t="s">
        <v>14</v>
      </c>
      <c r="I95" s="3">
        <v>3282</v>
      </c>
      <c r="J95" s="3">
        <v>2100</v>
      </c>
      <c r="K95" s="3">
        <v>50</v>
      </c>
      <c r="L95" s="3">
        <v>49</v>
      </c>
      <c r="M95" s="3">
        <v>7</v>
      </c>
      <c r="N95" s="3">
        <f t="shared" si="13"/>
        <v>106</v>
      </c>
      <c r="O95" s="3">
        <v>0</v>
      </c>
      <c r="P95" s="3" t="str">
        <f t="shared" si="9"/>
        <v>Nem</v>
      </c>
      <c r="X95" s="3">
        <f t="shared" si="14"/>
        <v>0</v>
      </c>
      <c r="Y95" s="3">
        <f t="shared" si="14"/>
        <v>0</v>
      </c>
      <c r="Z95" s="3">
        <f t="shared" si="14"/>
        <v>0</v>
      </c>
      <c r="AA95" s="3">
        <f t="shared" si="14"/>
        <v>0</v>
      </c>
      <c r="AB95" s="1"/>
      <c r="AC95" s="1"/>
      <c r="AD95" s="1"/>
      <c r="AE95" s="1"/>
      <c r="AF95" s="1"/>
      <c r="AG95" s="1"/>
      <c r="AH95" s="1"/>
      <c r="AJ95" s="1"/>
      <c r="AK95" s="1"/>
      <c r="AL95" s="1"/>
    </row>
    <row r="96" spans="1:38">
      <c r="A96" s="3" t="s">
        <v>129</v>
      </c>
      <c r="B96" s="3" t="s">
        <v>30</v>
      </c>
      <c r="C96" s="3">
        <v>46.538333199999997</v>
      </c>
      <c r="D96" s="3">
        <f t="shared" si="10"/>
        <v>0.81224714273018872</v>
      </c>
      <c r="E96" s="3">
        <v>12.1373506</v>
      </c>
      <c r="F96" s="3">
        <f t="shared" si="11"/>
        <v>0.21183673043890927</v>
      </c>
      <c r="G96" s="3">
        <f t="shared" si="12"/>
        <v>533.87555795597689</v>
      </c>
      <c r="H96" s="3" t="s">
        <v>16</v>
      </c>
      <c r="I96" s="3">
        <v>2924</v>
      </c>
      <c r="J96" s="3">
        <v>1224</v>
      </c>
      <c r="K96" s="3">
        <v>45</v>
      </c>
      <c r="L96" s="3">
        <v>55</v>
      </c>
      <c r="M96" s="3">
        <v>20</v>
      </c>
      <c r="N96" s="3">
        <f t="shared" si="13"/>
        <v>120</v>
      </c>
      <c r="O96" s="3">
        <v>11</v>
      </c>
      <c r="P96" s="3" t="str">
        <f t="shared" si="9"/>
        <v>Nem</v>
      </c>
      <c r="X96" s="3">
        <f t="shared" si="14"/>
        <v>0</v>
      </c>
      <c r="Y96" s="3">
        <f t="shared" si="14"/>
        <v>0</v>
      </c>
      <c r="Z96" s="3">
        <f t="shared" si="14"/>
        <v>0</v>
      </c>
      <c r="AA96" s="3">
        <f t="shared" si="14"/>
        <v>0</v>
      </c>
      <c r="AB96" s="1"/>
      <c r="AC96" s="1"/>
      <c r="AD96" s="1"/>
      <c r="AE96" s="1"/>
      <c r="AF96" s="1"/>
      <c r="AG96" s="1"/>
      <c r="AH96" s="1"/>
      <c r="AJ96" s="1"/>
      <c r="AK96" s="1"/>
      <c r="AL96" s="1"/>
    </row>
    <row r="97" spans="1:38">
      <c r="A97" s="3" t="s">
        <v>130</v>
      </c>
      <c r="B97" s="3" t="s">
        <v>30</v>
      </c>
      <c r="C97" s="3">
        <v>46.769961700000003</v>
      </c>
      <c r="D97" s="3">
        <f t="shared" si="10"/>
        <v>0.81628982269664452</v>
      </c>
      <c r="E97" s="3">
        <v>10.7974224</v>
      </c>
      <c r="F97" s="3">
        <f t="shared" si="11"/>
        <v>0.18845057160858819</v>
      </c>
      <c r="G97" s="3">
        <f t="shared" si="12"/>
        <v>628.44980721566105</v>
      </c>
      <c r="H97" s="3" t="s">
        <v>55</v>
      </c>
      <c r="I97" s="3">
        <v>3212</v>
      </c>
      <c r="J97" s="3">
        <v>2011</v>
      </c>
      <c r="K97" s="3">
        <v>8</v>
      </c>
      <c r="L97" s="3">
        <v>7</v>
      </c>
      <c r="M97" s="3">
        <v>11</v>
      </c>
      <c r="N97" s="3">
        <f t="shared" si="13"/>
        <v>26</v>
      </c>
      <c r="O97" s="3">
        <v>8</v>
      </c>
      <c r="P97" s="3" t="str">
        <f t="shared" si="9"/>
        <v>Nem</v>
      </c>
      <c r="X97" s="3">
        <f t="shared" si="14"/>
        <v>0</v>
      </c>
      <c r="Y97" s="3">
        <f t="shared" si="14"/>
        <v>0</v>
      </c>
      <c r="Z97" s="3">
        <f t="shared" si="14"/>
        <v>0</v>
      </c>
      <c r="AA97" s="3">
        <f t="shared" si="14"/>
        <v>0</v>
      </c>
      <c r="AB97" s="1"/>
      <c r="AC97" s="1"/>
      <c r="AD97" s="1"/>
      <c r="AE97" s="1"/>
      <c r="AF97" s="1"/>
      <c r="AG97" s="1"/>
      <c r="AH97" s="1"/>
      <c r="AJ97" s="1"/>
      <c r="AK97" s="1"/>
      <c r="AL97" s="1"/>
    </row>
    <row r="98" spans="1:38">
      <c r="A98" s="3" t="s">
        <v>131</v>
      </c>
      <c r="B98" s="3" t="s">
        <v>27</v>
      </c>
      <c r="C98" s="3">
        <v>46.107342000000003</v>
      </c>
      <c r="D98" s="3">
        <f t="shared" si="10"/>
        <v>0.80472492724306743</v>
      </c>
      <c r="E98" s="3">
        <v>7.9247055</v>
      </c>
      <c r="F98" s="3">
        <f t="shared" si="11"/>
        <v>0.13831220322590349</v>
      </c>
      <c r="G98" s="3">
        <f t="shared" si="12"/>
        <v>859.28135367459356</v>
      </c>
      <c r="H98" s="3" t="s">
        <v>407</v>
      </c>
      <c r="I98" s="3">
        <v>3573</v>
      </c>
      <c r="J98" s="3">
        <v>1800</v>
      </c>
      <c r="K98" s="3">
        <v>20</v>
      </c>
      <c r="L98" s="3">
        <v>60</v>
      </c>
      <c r="M98" s="3">
        <v>20</v>
      </c>
      <c r="N98" s="3">
        <f t="shared" si="13"/>
        <v>100</v>
      </c>
      <c r="O98" s="3">
        <v>14</v>
      </c>
      <c r="P98" s="3" t="str">
        <f t="shared" si="9"/>
        <v>Igen</v>
      </c>
      <c r="X98" s="3">
        <f t="shared" si="14"/>
        <v>0</v>
      </c>
      <c r="Y98" s="3">
        <f t="shared" si="14"/>
        <v>1</v>
      </c>
      <c r="Z98" s="3">
        <f t="shared" si="14"/>
        <v>6</v>
      </c>
      <c r="AA98" s="3">
        <f t="shared" si="14"/>
        <v>0</v>
      </c>
      <c r="AB98" s="1"/>
      <c r="AC98" s="1"/>
      <c r="AD98" s="1"/>
      <c r="AE98" s="1"/>
      <c r="AF98" s="1"/>
      <c r="AG98" s="1"/>
      <c r="AH98" s="1"/>
      <c r="AJ98" s="1"/>
      <c r="AK98" s="1"/>
      <c r="AL98" s="1"/>
    </row>
    <row r="99" spans="1:38">
      <c r="A99" s="3" t="s">
        <v>132</v>
      </c>
      <c r="B99" s="3" t="s">
        <v>30</v>
      </c>
      <c r="C99" s="3">
        <v>45.8366951</v>
      </c>
      <c r="D99" s="3">
        <f t="shared" si="10"/>
        <v>0.8000012477277515</v>
      </c>
      <c r="E99" s="3">
        <v>7.7313716489999997</v>
      </c>
      <c r="F99" s="3">
        <f t="shared" si="11"/>
        <v>0.13493789097039335</v>
      </c>
      <c r="G99" s="3">
        <f t="shared" si="12"/>
        <v>881.62467267092109</v>
      </c>
      <c r="H99" s="3" t="s">
        <v>19</v>
      </c>
      <c r="I99" s="3">
        <v>3275</v>
      </c>
      <c r="J99" s="3">
        <v>1212</v>
      </c>
      <c r="K99" s="3">
        <v>23</v>
      </c>
      <c r="L99" s="3">
        <v>94</v>
      </c>
      <c r="M99" s="3">
        <v>15</v>
      </c>
      <c r="N99" s="3">
        <f t="shared" si="13"/>
        <v>132</v>
      </c>
      <c r="O99" s="3">
        <v>0</v>
      </c>
      <c r="P99" s="3" t="str">
        <f t="shared" si="9"/>
        <v>Nem</v>
      </c>
      <c r="X99" s="3">
        <f t="shared" si="14"/>
        <v>0</v>
      </c>
      <c r="Y99" s="3">
        <f t="shared" si="14"/>
        <v>0</v>
      </c>
      <c r="Z99" s="3">
        <f t="shared" si="14"/>
        <v>0</v>
      </c>
      <c r="AA99" s="3">
        <f t="shared" si="14"/>
        <v>0</v>
      </c>
      <c r="AB99" s="1"/>
      <c r="AC99" s="1"/>
      <c r="AD99" s="1"/>
      <c r="AE99" s="1"/>
      <c r="AF99" s="1"/>
      <c r="AG99" s="1"/>
      <c r="AH99" s="1"/>
      <c r="AJ99" s="1"/>
      <c r="AK99" s="1"/>
      <c r="AL99" s="1"/>
    </row>
    <row r="100" spans="1:38">
      <c r="A100" s="3" t="s">
        <v>133</v>
      </c>
      <c r="B100" s="3" t="s">
        <v>30</v>
      </c>
      <c r="C100" s="3">
        <v>46.738779100000002</v>
      </c>
      <c r="D100" s="3">
        <f t="shared" si="10"/>
        <v>0.81574558365731209</v>
      </c>
      <c r="E100" s="3">
        <v>11.9583111</v>
      </c>
      <c r="F100" s="3">
        <f t="shared" si="11"/>
        <v>0.20871190167278486</v>
      </c>
      <c r="G100" s="3">
        <f t="shared" si="12"/>
        <v>542.27467139530199</v>
      </c>
      <c r="H100" s="3" t="s">
        <v>16</v>
      </c>
      <c r="I100" s="3">
        <v>2275</v>
      </c>
      <c r="J100" s="3">
        <v>973</v>
      </c>
      <c r="K100" s="3">
        <v>52</v>
      </c>
      <c r="L100" s="3">
        <v>42</v>
      </c>
      <c r="M100" s="3">
        <v>25</v>
      </c>
      <c r="N100" s="3">
        <f t="shared" si="13"/>
        <v>119</v>
      </c>
      <c r="O100" s="3">
        <v>7</v>
      </c>
      <c r="P100" s="3" t="str">
        <f t="shared" si="9"/>
        <v>Nem</v>
      </c>
      <c r="X100" s="3">
        <f t="shared" si="14"/>
        <v>0</v>
      </c>
      <c r="Y100" s="3">
        <f t="shared" si="14"/>
        <v>0</v>
      </c>
      <c r="Z100" s="3">
        <f t="shared" si="14"/>
        <v>0</v>
      </c>
      <c r="AA100" s="3">
        <f t="shared" si="14"/>
        <v>0</v>
      </c>
      <c r="AB100" s="1"/>
      <c r="AC100" s="1"/>
      <c r="AD100" s="1"/>
      <c r="AE100" s="1"/>
      <c r="AF100" s="1"/>
      <c r="AG100" s="1"/>
      <c r="AH100" s="1"/>
      <c r="AJ100" s="1"/>
      <c r="AK100" s="1"/>
      <c r="AL100" s="1"/>
    </row>
    <row r="101" spans="1:38">
      <c r="A101" s="3" t="s">
        <v>134</v>
      </c>
      <c r="B101" s="3" t="s">
        <v>128</v>
      </c>
      <c r="C101" s="3">
        <v>42.7741349</v>
      </c>
      <c r="D101" s="3">
        <f t="shared" si="10"/>
        <v>0.74654948869721549</v>
      </c>
      <c r="E101" s="3">
        <v>-0.36086109999999999</v>
      </c>
      <c r="F101" s="3">
        <f t="shared" si="11"/>
        <v>-6.2982143373685098E-3</v>
      </c>
      <c r="G101" s="3">
        <f t="shared" si="12"/>
        <v>1604.8015872084031</v>
      </c>
      <c r="H101" s="3" t="s">
        <v>16</v>
      </c>
      <c r="I101" s="3">
        <v>2251</v>
      </c>
      <c r="J101" s="3">
        <v>1501</v>
      </c>
      <c r="K101" s="3">
        <v>47</v>
      </c>
      <c r="L101" s="3">
        <v>70</v>
      </c>
      <c r="M101" s="3">
        <v>20</v>
      </c>
      <c r="N101" s="3">
        <f t="shared" si="13"/>
        <v>137</v>
      </c>
      <c r="O101" s="3">
        <v>6</v>
      </c>
      <c r="P101" s="3" t="str">
        <f t="shared" si="9"/>
        <v>Nem</v>
      </c>
      <c r="X101" s="3">
        <f t="shared" si="14"/>
        <v>0</v>
      </c>
      <c r="Y101" s="3">
        <f t="shared" si="14"/>
        <v>0</v>
      </c>
      <c r="Z101" s="3">
        <f t="shared" si="14"/>
        <v>0</v>
      </c>
      <c r="AA101" s="3">
        <f t="shared" si="14"/>
        <v>0</v>
      </c>
      <c r="AB101" s="1"/>
      <c r="AC101" s="1"/>
      <c r="AD101" s="1"/>
      <c r="AE101" s="1"/>
      <c r="AF101" s="1"/>
      <c r="AG101" s="1"/>
      <c r="AH101" s="1"/>
      <c r="AJ101" s="1"/>
      <c r="AK101" s="1"/>
      <c r="AL101" s="1"/>
    </row>
    <row r="102" spans="1:38">
      <c r="A102" s="3" t="s">
        <v>135</v>
      </c>
      <c r="B102" s="3" t="s">
        <v>128</v>
      </c>
      <c r="C102" s="3">
        <v>42.6988865</v>
      </c>
      <c r="D102" s="3">
        <f t="shared" si="10"/>
        <v>0.74523615636035778</v>
      </c>
      <c r="E102" s="3">
        <v>0.93471749999999998</v>
      </c>
      <c r="F102" s="3">
        <f t="shared" si="11"/>
        <v>1.6313897951010098E-2</v>
      </c>
      <c r="G102" s="3">
        <f t="shared" si="12"/>
        <v>1513.6590095447095</v>
      </c>
      <c r="H102" s="3" t="s">
        <v>19</v>
      </c>
      <c r="I102" s="3">
        <v>2510</v>
      </c>
      <c r="J102" s="3">
        <v>1471</v>
      </c>
      <c r="K102" s="3">
        <v>79</v>
      </c>
      <c r="L102" s="3">
        <v>52</v>
      </c>
      <c r="M102" s="3">
        <v>19</v>
      </c>
      <c r="N102" s="3">
        <f t="shared" si="13"/>
        <v>150</v>
      </c>
      <c r="O102" s="3">
        <v>5</v>
      </c>
      <c r="P102" s="3" t="str">
        <f t="shared" si="9"/>
        <v>Nem</v>
      </c>
      <c r="X102" s="3">
        <f t="shared" si="14"/>
        <v>0</v>
      </c>
      <c r="Y102" s="3">
        <f t="shared" si="14"/>
        <v>0</v>
      </c>
      <c r="Z102" s="3">
        <f t="shared" si="14"/>
        <v>0</v>
      </c>
      <c r="AA102" s="3">
        <f t="shared" si="14"/>
        <v>0</v>
      </c>
      <c r="AB102" s="1"/>
      <c r="AC102" s="1"/>
      <c r="AD102" s="1"/>
      <c r="AE102" s="1"/>
      <c r="AF102" s="1"/>
      <c r="AG102" s="1"/>
      <c r="AH102" s="1"/>
      <c r="AJ102" s="1"/>
      <c r="AK102" s="1"/>
      <c r="AL102" s="1"/>
    </row>
    <row r="103" spans="1:38">
      <c r="A103" s="3" t="s">
        <v>136</v>
      </c>
      <c r="B103" s="3" t="s">
        <v>30</v>
      </c>
      <c r="C103" s="3">
        <v>45.025957099999999</v>
      </c>
      <c r="D103" s="3">
        <f t="shared" si="10"/>
        <v>0.78585120025671773</v>
      </c>
      <c r="E103" s="3">
        <v>6.8602827</v>
      </c>
      <c r="F103" s="3">
        <f t="shared" si="11"/>
        <v>0.11973452073260639</v>
      </c>
      <c r="G103" s="3">
        <f t="shared" si="12"/>
        <v>974.67425710318287</v>
      </c>
      <c r="H103" s="3" t="s">
        <v>16</v>
      </c>
      <c r="I103" s="3">
        <v>2749</v>
      </c>
      <c r="J103" s="3">
        <v>1372</v>
      </c>
      <c r="K103" s="3">
        <v>96</v>
      </c>
      <c r="L103" s="3">
        <v>220</v>
      </c>
      <c r="M103" s="3">
        <v>84</v>
      </c>
      <c r="N103" s="3">
        <f t="shared" si="13"/>
        <v>400</v>
      </c>
      <c r="O103" s="3">
        <v>0</v>
      </c>
      <c r="P103" s="3" t="str">
        <f t="shared" si="9"/>
        <v>Nem</v>
      </c>
      <c r="X103" s="3">
        <f t="shared" ref="X103:AA122" si="15">IFERROR(FIND(X$2,$H103),0)</f>
        <v>0</v>
      </c>
      <c r="Y103" s="3">
        <f t="shared" si="15"/>
        <v>0</v>
      </c>
      <c r="Z103" s="3">
        <f t="shared" si="15"/>
        <v>0</v>
      </c>
      <c r="AA103" s="3">
        <f t="shared" si="15"/>
        <v>0</v>
      </c>
      <c r="AB103" s="1"/>
      <c r="AC103" s="1"/>
      <c r="AD103" s="1"/>
      <c r="AE103" s="1"/>
      <c r="AF103" s="1"/>
      <c r="AG103" s="1"/>
      <c r="AH103" s="1"/>
      <c r="AJ103" s="1"/>
      <c r="AK103" s="1"/>
      <c r="AL103" s="1"/>
    </row>
    <row r="104" spans="1:38">
      <c r="A104" s="3" t="s">
        <v>137</v>
      </c>
      <c r="B104" s="3" t="s">
        <v>27</v>
      </c>
      <c r="C104" s="3">
        <v>45.963008850000001</v>
      </c>
      <c r="D104" s="3">
        <f t="shared" si="10"/>
        <v>0.80220583855579253</v>
      </c>
      <c r="E104" s="3">
        <v>7.715412186</v>
      </c>
      <c r="F104" s="3">
        <f t="shared" si="11"/>
        <v>0.13465934579419314</v>
      </c>
      <c r="G104" s="3">
        <f t="shared" si="12"/>
        <v>879.00764793415522</v>
      </c>
      <c r="H104" s="3" t="s">
        <v>28</v>
      </c>
      <c r="I104" s="3">
        <v>3899</v>
      </c>
      <c r="J104" s="3">
        <v>1562</v>
      </c>
      <c r="K104" s="3">
        <v>75</v>
      </c>
      <c r="L104" s="3">
        <v>220</v>
      </c>
      <c r="M104" s="3">
        <v>27</v>
      </c>
      <c r="N104" s="3">
        <f t="shared" si="13"/>
        <v>322</v>
      </c>
      <c r="O104" s="3">
        <v>0</v>
      </c>
      <c r="P104" s="3" t="str">
        <f t="shared" si="9"/>
        <v>Igen</v>
      </c>
      <c r="X104" s="3">
        <f t="shared" si="15"/>
        <v>0</v>
      </c>
      <c r="Y104" s="3">
        <f t="shared" si="15"/>
        <v>0</v>
      </c>
      <c r="Z104" s="3">
        <f t="shared" si="15"/>
        <v>0</v>
      </c>
      <c r="AA104" s="3">
        <f t="shared" si="15"/>
        <v>1</v>
      </c>
      <c r="AB104" s="1"/>
      <c r="AC104" s="1"/>
      <c r="AD104" s="1"/>
      <c r="AE104" s="1"/>
      <c r="AF104" s="1"/>
      <c r="AG104" s="1"/>
      <c r="AH104" s="1"/>
      <c r="AJ104" s="1"/>
      <c r="AK104" s="1"/>
      <c r="AL104" s="1"/>
    </row>
    <row r="105" spans="1:38">
      <c r="A105" s="3" t="s">
        <v>138</v>
      </c>
      <c r="B105" s="3" t="s">
        <v>27</v>
      </c>
      <c r="C105" s="3">
        <v>46.464390899999998</v>
      </c>
      <c r="D105" s="3">
        <f t="shared" si="10"/>
        <v>0.81095660613869125</v>
      </c>
      <c r="E105" s="3">
        <v>7.3169684000000004</v>
      </c>
      <c r="F105" s="3">
        <f t="shared" si="11"/>
        <v>0.12770518984438148</v>
      </c>
      <c r="G105" s="3">
        <f t="shared" si="12"/>
        <v>895.86222322464766</v>
      </c>
      <c r="H105" s="3" t="s">
        <v>48</v>
      </c>
      <c r="I105" s="3">
        <v>1900</v>
      </c>
      <c r="J105" s="3">
        <v>1275</v>
      </c>
      <c r="K105" s="3">
        <v>3</v>
      </c>
      <c r="L105" s="3">
        <v>3</v>
      </c>
      <c r="M105" s="3">
        <v>2</v>
      </c>
      <c r="N105" s="3">
        <f t="shared" si="13"/>
        <v>8</v>
      </c>
      <c r="O105" s="3">
        <v>0</v>
      </c>
      <c r="P105" s="3" t="str">
        <f t="shared" si="9"/>
        <v>Nem</v>
      </c>
      <c r="X105" s="3">
        <f t="shared" si="15"/>
        <v>0</v>
      </c>
      <c r="Y105" s="3">
        <f t="shared" si="15"/>
        <v>0</v>
      </c>
      <c r="Z105" s="3">
        <f t="shared" si="15"/>
        <v>0</v>
      </c>
      <c r="AA105" s="3">
        <f t="shared" si="15"/>
        <v>0</v>
      </c>
      <c r="AB105" s="1"/>
      <c r="AC105" s="1"/>
      <c r="AD105" s="1"/>
      <c r="AE105" s="1"/>
      <c r="AF105" s="1"/>
      <c r="AG105" s="1"/>
      <c r="AH105" s="1"/>
      <c r="AJ105" s="1"/>
      <c r="AK105" s="1"/>
      <c r="AL105" s="1"/>
    </row>
    <row r="106" spans="1:38">
      <c r="A106" s="3" t="s">
        <v>139</v>
      </c>
      <c r="B106" s="3" t="s">
        <v>27</v>
      </c>
      <c r="C106" s="3">
        <v>46.451833499999999</v>
      </c>
      <c r="D106" s="3">
        <f t="shared" si="10"/>
        <v>0.81073743816320143</v>
      </c>
      <c r="E106" s="3">
        <v>7.2961778529999997</v>
      </c>
      <c r="F106" s="3">
        <f t="shared" si="11"/>
        <v>0.12734232634594084</v>
      </c>
      <c r="G106" s="3">
        <f t="shared" si="12"/>
        <v>897.70432694591341</v>
      </c>
      <c r="H106" s="3" t="s">
        <v>48</v>
      </c>
      <c r="I106" s="3">
        <v>1941</v>
      </c>
      <c r="J106" s="3">
        <v>1046</v>
      </c>
      <c r="K106" s="3">
        <v>3</v>
      </c>
      <c r="L106" s="3">
        <v>3</v>
      </c>
      <c r="M106" s="3">
        <v>1</v>
      </c>
      <c r="N106" s="3">
        <f t="shared" si="13"/>
        <v>7</v>
      </c>
      <c r="O106" s="3">
        <v>0</v>
      </c>
      <c r="P106" s="3" t="str">
        <f t="shared" si="9"/>
        <v>Nem</v>
      </c>
      <c r="X106" s="3">
        <f t="shared" si="15"/>
        <v>0</v>
      </c>
      <c r="Y106" s="3">
        <f t="shared" si="15"/>
        <v>0</v>
      </c>
      <c r="Z106" s="3">
        <f t="shared" si="15"/>
        <v>0</v>
      </c>
      <c r="AA106" s="3">
        <f t="shared" si="15"/>
        <v>0</v>
      </c>
      <c r="AB106" s="1"/>
      <c r="AC106" s="1"/>
      <c r="AD106" s="1"/>
      <c r="AE106" s="1"/>
      <c r="AF106" s="1"/>
      <c r="AG106" s="1"/>
      <c r="AH106" s="1"/>
      <c r="AJ106" s="1"/>
      <c r="AK106" s="1"/>
      <c r="AL106" s="1"/>
    </row>
    <row r="107" spans="1:38">
      <c r="A107" s="3" t="s">
        <v>140</v>
      </c>
      <c r="B107" s="3" t="s">
        <v>27</v>
      </c>
      <c r="C107" s="3">
        <v>46.330489900000003</v>
      </c>
      <c r="D107" s="3">
        <f t="shared" si="10"/>
        <v>0.80861959281697848</v>
      </c>
      <c r="E107" s="3">
        <v>7.5264358040000001</v>
      </c>
      <c r="F107" s="3">
        <f t="shared" si="11"/>
        <v>0.13136108571978661</v>
      </c>
      <c r="G107" s="3">
        <f t="shared" si="12"/>
        <v>883.28512188732861</v>
      </c>
      <c r="H107" s="3" t="s">
        <v>16</v>
      </c>
      <c r="I107" s="3">
        <v>1510</v>
      </c>
      <c r="J107" s="3">
        <v>540</v>
      </c>
      <c r="K107" s="3">
        <v>55</v>
      </c>
      <c r="L107" s="3">
        <v>70</v>
      </c>
      <c r="M107" s="3">
        <v>15</v>
      </c>
      <c r="N107" s="3">
        <f t="shared" si="13"/>
        <v>140</v>
      </c>
      <c r="O107" s="3">
        <v>12</v>
      </c>
      <c r="P107" s="3" t="str">
        <f t="shared" si="9"/>
        <v>Nem</v>
      </c>
      <c r="X107" s="3">
        <f t="shared" si="15"/>
        <v>0</v>
      </c>
      <c r="Y107" s="3">
        <f t="shared" si="15"/>
        <v>0</v>
      </c>
      <c r="Z107" s="3">
        <f t="shared" si="15"/>
        <v>0</v>
      </c>
      <c r="AA107" s="3">
        <f t="shared" si="15"/>
        <v>0</v>
      </c>
      <c r="AB107" s="1"/>
      <c r="AC107" s="1"/>
      <c r="AD107" s="1"/>
      <c r="AE107" s="1"/>
      <c r="AF107" s="1"/>
      <c r="AG107" s="1"/>
      <c r="AH107" s="1"/>
      <c r="AJ107" s="1"/>
      <c r="AK107" s="1"/>
      <c r="AL107" s="1"/>
    </row>
    <row r="108" spans="1:38">
      <c r="A108" s="3" t="s">
        <v>141</v>
      </c>
      <c r="B108" s="3" t="s">
        <v>27</v>
      </c>
      <c r="C108" s="3">
        <v>46.840873049999999</v>
      </c>
      <c r="D108" s="3">
        <f t="shared" si="10"/>
        <v>0.81752745923117853</v>
      </c>
      <c r="E108" s="3">
        <v>8.4106382590000006</v>
      </c>
      <c r="F108" s="3">
        <f t="shared" si="11"/>
        <v>0.14679332981375362</v>
      </c>
      <c r="G108" s="3">
        <f t="shared" si="12"/>
        <v>806.21059382487192</v>
      </c>
      <c r="H108" s="3" t="s">
        <v>19</v>
      </c>
      <c r="I108" s="3">
        <v>2040</v>
      </c>
      <c r="J108" s="3">
        <v>1050</v>
      </c>
      <c r="K108" s="3">
        <v>2</v>
      </c>
      <c r="L108" s="3">
        <v>3</v>
      </c>
      <c r="M108" s="3">
        <v>2</v>
      </c>
      <c r="N108" s="3">
        <f t="shared" si="13"/>
        <v>7</v>
      </c>
      <c r="O108" s="3">
        <v>0</v>
      </c>
      <c r="P108" s="3" t="str">
        <f t="shared" si="9"/>
        <v>Nem</v>
      </c>
      <c r="X108" s="3">
        <f t="shared" si="15"/>
        <v>0</v>
      </c>
      <c r="Y108" s="3">
        <f t="shared" si="15"/>
        <v>0</v>
      </c>
      <c r="Z108" s="3">
        <f t="shared" si="15"/>
        <v>0</v>
      </c>
      <c r="AA108" s="3">
        <f t="shared" si="15"/>
        <v>0</v>
      </c>
      <c r="AB108" s="1"/>
      <c r="AC108" s="1"/>
      <c r="AD108" s="1"/>
      <c r="AE108" s="1"/>
      <c r="AF108" s="1"/>
      <c r="AG108" s="1"/>
      <c r="AH108" s="1"/>
      <c r="AJ108" s="1"/>
      <c r="AK108" s="1"/>
      <c r="AL108" s="1"/>
    </row>
    <row r="109" spans="1:38">
      <c r="A109" s="3" t="s">
        <v>142</v>
      </c>
      <c r="B109" s="3" t="s">
        <v>27</v>
      </c>
      <c r="C109" s="3">
        <v>46.7548885</v>
      </c>
      <c r="D109" s="3">
        <f t="shared" si="10"/>
        <v>0.81602674572783285</v>
      </c>
      <c r="E109" s="3">
        <v>9.5660244080000005</v>
      </c>
      <c r="F109" s="3">
        <f t="shared" si="11"/>
        <v>0.1669586222457414</v>
      </c>
      <c r="G109" s="3">
        <f t="shared" si="12"/>
        <v>721.06053983440938</v>
      </c>
      <c r="H109" s="3" t="s">
        <v>113</v>
      </c>
      <c r="I109" s="3">
        <v>2865</v>
      </c>
      <c r="J109" s="3">
        <v>1229</v>
      </c>
      <c r="K109" s="3">
        <v>111</v>
      </c>
      <c r="L109" s="3">
        <v>87</v>
      </c>
      <c r="M109" s="3">
        <v>27</v>
      </c>
      <c r="N109" s="3">
        <f t="shared" si="13"/>
        <v>225</v>
      </c>
      <c r="O109" s="3">
        <v>4</v>
      </c>
      <c r="P109" s="3" t="str">
        <f t="shared" si="9"/>
        <v>Nem</v>
      </c>
      <c r="X109" s="3">
        <f t="shared" si="15"/>
        <v>0</v>
      </c>
      <c r="Y109" s="3">
        <f t="shared" si="15"/>
        <v>0</v>
      </c>
      <c r="Z109" s="3">
        <f t="shared" si="15"/>
        <v>0</v>
      </c>
      <c r="AA109" s="3">
        <f t="shared" si="15"/>
        <v>0</v>
      </c>
      <c r="AB109" s="1"/>
      <c r="AC109" s="1"/>
      <c r="AD109" s="1"/>
      <c r="AE109" s="1"/>
      <c r="AF109" s="1"/>
      <c r="AG109" s="1"/>
      <c r="AH109" s="1"/>
      <c r="AJ109" s="1"/>
      <c r="AK109" s="1"/>
      <c r="AL109" s="1"/>
    </row>
    <row r="110" spans="1:38">
      <c r="A110" s="3" t="s">
        <v>143</v>
      </c>
      <c r="B110" s="3" t="s">
        <v>27</v>
      </c>
      <c r="C110" s="3">
        <v>46.100354500000002</v>
      </c>
      <c r="D110" s="3">
        <f t="shared" si="10"/>
        <v>0.80460297236158429</v>
      </c>
      <c r="E110" s="3">
        <v>7.276506393</v>
      </c>
      <c r="F110" s="3">
        <f t="shared" si="11"/>
        <v>0.12699899460026648</v>
      </c>
      <c r="G110" s="3">
        <f t="shared" si="12"/>
        <v>907.91139283919085</v>
      </c>
      <c r="H110" s="3" t="s">
        <v>19</v>
      </c>
      <c r="I110" s="3">
        <v>3330</v>
      </c>
      <c r="J110" s="3">
        <v>821</v>
      </c>
      <c r="K110" s="3">
        <v>107</v>
      </c>
      <c r="L110" s="3">
        <v>202</v>
      </c>
      <c r="M110" s="3">
        <v>103</v>
      </c>
      <c r="N110" s="3">
        <f t="shared" si="13"/>
        <v>412</v>
      </c>
      <c r="O110" s="3">
        <v>8</v>
      </c>
      <c r="P110" s="3" t="str">
        <f t="shared" si="9"/>
        <v>Nem</v>
      </c>
      <c r="X110" s="3">
        <f t="shared" si="15"/>
        <v>0</v>
      </c>
      <c r="Y110" s="3">
        <f t="shared" si="15"/>
        <v>0</v>
      </c>
      <c r="Z110" s="3">
        <f t="shared" si="15"/>
        <v>0</v>
      </c>
      <c r="AA110" s="3">
        <f t="shared" si="15"/>
        <v>0</v>
      </c>
      <c r="AB110" s="1"/>
      <c r="AC110" s="1"/>
      <c r="AD110" s="1"/>
      <c r="AE110" s="1"/>
      <c r="AF110" s="1"/>
      <c r="AG110" s="1"/>
      <c r="AH110" s="1"/>
      <c r="AJ110" s="1"/>
      <c r="AK110" s="1"/>
      <c r="AL110" s="1"/>
    </row>
    <row r="111" spans="1:38">
      <c r="A111" s="3" t="s">
        <v>144</v>
      </c>
      <c r="B111" s="3" t="s">
        <v>27</v>
      </c>
      <c r="C111" s="3">
        <v>46.507994500000002</v>
      </c>
      <c r="D111" s="3">
        <f t="shared" si="10"/>
        <v>0.81171763252441398</v>
      </c>
      <c r="E111" s="3">
        <v>9.8189589999999995</v>
      </c>
      <c r="F111" s="3">
        <f t="shared" si="11"/>
        <v>0.17137316366832989</v>
      </c>
      <c r="G111" s="3">
        <f t="shared" si="12"/>
        <v>707.42788617315489</v>
      </c>
      <c r="H111" s="3" t="s">
        <v>16</v>
      </c>
      <c r="I111" s="3">
        <v>3057</v>
      </c>
      <c r="J111" s="3">
        <v>1720</v>
      </c>
      <c r="K111" s="3">
        <v>42</v>
      </c>
      <c r="L111" s="3">
        <v>79</v>
      </c>
      <c r="M111" s="3">
        <v>34</v>
      </c>
      <c r="N111" s="3">
        <f t="shared" si="13"/>
        <v>155</v>
      </c>
      <c r="O111" s="3">
        <v>6</v>
      </c>
      <c r="P111" s="3" t="str">
        <f t="shared" si="9"/>
        <v>Nem</v>
      </c>
      <c r="X111" s="3">
        <f t="shared" si="15"/>
        <v>0</v>
      </c>
      <c r="Y111" s="3">
        <f t="shared" si="15"/>
        <v>0</v>
      </c>
      <c r="Z111" s="3">
        <f t="shared" si="15"/>
        <v>0</v>
      </c>
      <c r="AA111" s="3">
        <f t="shared" si="15"/>
        <v>0</v>
      </c>
      <c r="AB111" s="1"/>
      <c r="AC111" s="1"/>
      <c r="AD111" s="1"/>
      <c r="AE111" s="1"/>
      <c r="AF111" s="1"/>
      <c r="AG111" s="1"/>
      <c r="AH111" s="1"/>
      <c r="AJ111" s="1"/>
      <c r="AK111" s="1"/>
      <c r="AL111" s="1"/>
    </row>
    <row r="112" spans="1:38">
      <c r="A112" s="3" t="s">
        <v>145</v>
      </c>
      <c r="B112" s="3" t="s">
        <v>33</v>
      </c>
      <c r="C112" s="3">
        <v>44.901137400000003</v>
      </c>
      <c r="D112" s="3">
        <f t="shared" si="10"/>
        <v>0.78367268552036617</v>
      </c>
      <c r="E112" s="3">
        <v>5.5662216000000004</v>
      </c>
      <c r="F112" s="3">
        <f t="shared" si="11"/>
        <v>9.7148893815626816E-2</v>
      </c>
      <c r="G112" s="3">
        <f t="shared" si="12"/>
        <v>1074.8901006106348</v>
      </c>
      <c r="H112" s="3" t="s">
        <v>48</v>
      </c>
      <c r="I112" s="3">
        <v>1751</v>
      </c>
      <c r="J112" s="3">
        <v>1245</v>
      </c>
      <c r="K112" s="3">
        <v>8</v>
      </c>
      <c r="L112" s="3">
        <v>7</v>
      </c>
      <c r="M112" s="3">
        <v>5</v>
      </c>
      <c r="N112" s="3">
        <f t="shared" si="13"/>
        <v>20</v>
      </c>
      <c r="O112" s="3">
        <v>0</v>
      </c>
      <c r="P112" s="3" t="str">
        <f t="shared" si="9"/>
        <v>Nem</v>
      </c>
      <c r="X112" s="3">
        <f t="shared" si="15"/>
        <v>0</v>
      </c>
      <c r="Y112" s="3">
        <f t="shared" si="15"/>
        <v>0</v>
      </c>
      <c r="Z112" s="3">
        <f t="shared" si="15"/>
        <v>0</v>
      </c>
      <c r="AA112" s="3">
        <f t="shared" si="15"/>
        <v>0</v>
      </c>
      <c r="AB112" s="1"/>
      <c r="AC112" s="1"/>
      <c r="AD112" s="1"/>
      <c r="AE112" s="1"/>
      <c r="AF112" s="1"/>
      <c r="AG112" s="1"/>
      <c r="AH112" s="1"/>
      <c r="AJ112" s="1"/>
      <c r="AK112" s="1"/>
      <c r="AL112" s="1"/>
    </row>
    <row r="113" spans="1:38">
      <c r="A113" s="3" t="s">
        <v>146</v>
      </c>
      <c r="B113" s="3" t="s">
        <v>27</v>
      </c>
      <c r="C113" s="3">
        <v>46.100354500000002</v>
      </c>
      <c r="D113" s="3">
        <f t="shared" si="10"/>
        <v>0.80460297236158429</v>
      </c>
      <c r="E113" s="3">
        <v>7.276506393</v>
      </c>
      <c r="F113" s="3">
        <f t="shared" si="11"/>
        <v>0.12699899460026648</v>
      </c>
      <c r="G113" s="3">
        <f t="shared" si="12"/>
        <v>907.91139283919085</v>
      </c>
      <c r="H113" s="3" t="s">
        <v>19</v>
      </c>
      <c r="I113" s="3">
        <v>3330</v>
      </c>
      <c r="J113" s="3">
        <v>821</v>
      </c>
      <c r="K113" s="3">
        <v>107</v>
      </c>
      <c r="L113" s="3">
        <v>202</v>
      </c>
      <c r="M113" s="3">
        <v>103</v>
      </c>
      <c r="N113" s="3">
        <f t="shared" si="13"/>
        <v>412</v>
      </c>
      <c r="O113" s="3">
        <v>8</v>
      </c>
      <c r="P113" s="3" t="str">
        <f t="shared" si="9"/>
        <v>Nem</v>
      </c>
      <c r="X113" s="3">
        <f t="shared" si="15"/>
        <v>0</v>
      </c>
      <c r="Y113" s="3">
        <f t="shared" si="15"/>
        <v>0</v>
      </c>
      <c r="Z113" s="3">
        <f t="shared" si="15"/>
        <v>0</v>
      </c>
      <c r="AA113" s="3">
        <f t="shared" si="15"/>
        <v>0</v>
      </c>
      <c r="AB113" s="1"/>
      <c r="AC113" s="1"/>
      <c r="AD113" s="1"/>
      <c r="AE113" s="1"/>
      <c r="AF113" s="1"/>
      <c r="AG113" s="1"/>
      <c r="AH113" s="1"/>
      <c r="AJ113" s="1"/>
      <c r="AK113" s="1"/>
      <c r="AL113" s="1"/>
    </row>
    <row r="114" spans="1:38">
      <c r="A114" s="3" t="s">
        <v>147</v>
      </c>
      <c r="B114" s="3" t="s">
        <v>27</v>
      </c>
      <c r="C114" s="3">
        <v>46.328933499999998</v>
      </c>
      <c r="D114" s="3">
        <f t="shared" si="10"/>
        <v>0.80859242851250035</v>
      </c>
      <c r="E114" s="3">
        <v>7.1096086999999999</v>
      </c>
      <c r="F114" s="3">
        <f t="shared" si="11"/>
        <v>0.12408608034343377</v>
      </c>
      <c r="G114" s="3">
        <f t="shared" si="12"/>
        <v>914.56119995639381</v>
      </c>
      <c r="H114" s="3" t="s">
        <v>19</v>
      </c>
      <c r="I114" s="3">
        <v>2120</v>
      </c>
      <c r="J114" s="3">
        <v>1224</v>
      </c>
      <c r="K114" s="3">
        <v>51</v>
      </c>
      <c r="L114" s="3">
        <v>45</v>
      </c>
      <c r="M114" s="3">
        <v>4</v>
      </c>
      <c r="N114" s="3">
        <f t="shared" si="13"/>
        <v>100</v>
      </c>
      <c r="O114" s="3">
        <v>0</v>
      </c>
      <c r="P114" s="3" t="str">
        <f t="shared" si="9"/>
        <v>Nem</v>
      </c>
      <c r="X114" s="3">
        <f t="shared" si="15"/>
        <v>0</v>
      </c>
      <c r="Y114" s="3">
        <f t="shared" si="15"/>
        <v>0</v>
      </c>
      <c r="Z114" s="3">
        <f t="shared" si="15"/>
        <v>0</v>
      </c>
      <c r="AA114" s="3">
        <f t="shared" si="15"/>
        <v>0</v>
      </c>
      <c r="AB114" s="1"/>
      <c r="AC114" s="1"/>
      <c r="AD114" s="1"/>
      <c r="AE114" s="1"/>
      <c r="AF114" s="1"/>
      <c r="AG114" s="1"/>
      <c r="AH114" s="1"/>
      <c r="AJ114" s="1"/>
      <c r="AK114" s="1"/>
      <c r="AL114" s="1"/>
    </row>
    <row r="115" spans="1:38">
      <c r="A115" s="3" t="s">
        <v>148</v>
      </c>
      <c r="B115" s="3" t="s">
        <v>27</v>
      </c>
      <c r="C115" s="3">
        <v>46.100354500000002</v>
      </c>
      <c r="D115" s="3">
        <f t="shared" si="10"/>
        <v>0.80460297236158429</v>
      </c>
      <c r="E115" s="3">
        <v>7.276506393</v>
      </c>
      <c r="F115" s="3">
        <f t="shared" si="11"/>
        <v>0.12699899460026648</v>
      </c>
      <c r="G115" s="3">
        <f t="shared" si="12"/>
        <v>907.91139283919085</v>
      </c>
      <c r="H115" s="3" t="s">
        <v>19</v>
      </c>
      <c r="I115" s="3">
        <v>3330</v>
      </c>
      <c r="J115" s="3">
        <v>821</v>
      </c>
      <c r="K115" s="3">
        <v>107</v>
      </c>
      <c r="L115" s="3">
        <v>202</v>
      </c>
      <c r="M115" s="3">
        <v>103</v>
      </c>
      <c r="N115" s="3">
        <f t="shared" si="13"/>
        <v>412</v>
      </c>
      <c r="O115" s="3">
        <v>8</v>
      </c>
      <c r="P115" s="3" t="str">
        <f t="shared" si="9"/>
        <v>Nem</v>
      </c>
      <c r="X115" s="3">
        <f t="shared" si="15"/>
        <v>0</v>
      </c>
      <c r="Y115" s="3">
        <f t="shared" si="15"/>
        <v>0</v>
      </c>
      <c r="Z115" s="3">
        <f t="shared" si="15"/>
        <v>0</v>
      </c>
      <c r="AA115" s="3">
        <f t="shared" si="15"/>
        <v>0</v>
      </c>
      <c r="AB115" s="1"/>
      <c r="AC115" s="1"/>
      <c r="AD115" s="1"/>
      <c r="AE115" s="1"/>
      <c r="AF115" s="1"/>
      <c r="AG115" s="1"/>
      <c r="AH115" s="1"/>
      <c r="AJ115" s="1"/>
      <c r="AK115" s="1"/>
      <c r="AL115" s="1"/>
    </row>
    <row r="116" spans="1:38">
      <c r="A116" s="3" t="s">
        <v>149</v>
      </c>
      <c r="B116" s="3" t="s">
        <v>27</v>
      </c>
      <c r="C116" s="3">
        <v>46.100354500000002</v>
      </c>
      <c r="D116" s="3">
        <f t="shared" si="10"/>
        <v>0.80460297236158429</v>
      </c>
      <c r="E116" s="3">
        <v>7.276506393</v>
      </c>
      <c r="F116" s="3">
        <f t="shared" si="11"/>
        <v>0.12699899460026648</v>
      </c>
      <c r="G116" s="3">
        <f t="shared" si="12"/>
        <v>907.91139283919085</v>
      </c>
      <c r="H116" s="3" t="s">
        <v>19</v>
      </c>
      <c r="I116" s="3">
        <v>3330</v>
      </c>
      <c r="J116" s="3">
        <v>821</v>
      </c>
      <c r="K116" s="3">
        <v>107</v>
      </c>
      <c r="L116" s="3">
        <v>202</v>
      </c>
      <c r="M116" s="3">
        <v>103</v>
      </c>
      <c r="N116" s="3">
        <f t="shared" si="13"/>
        <v>412</v>
      </c>
      <c r="O116" s="3">
        <v>8</v>
      </c>
      <c r="P116" s="3" t="str">
        <f t="shared" si="9"/>
        <v>Nem</v>
      </c>
      <c r="X116" s="3">
        <f t="shared" si="15"/>
        <v>0</v>
      </c>
      <c r="Y116" s="3">
        <f t="shared" si="15"/>
        <v>0</v>
      </c>
      <c r="Z116" s="3">
        <f t="shared" si="15"/>
        <v>0</v>
      </c>
      <c r="AA116" s="3">
        <f t="shared" si="15"/>
        <v>0</v>
      </c>
      <c r="AB116" s="1"/>
      <c r="AC116" s="1"/>
      <c r="AD116" s="1"/>
      <c r="AE116" s="1"/>
      <c r="AF116" s="1"/>
      <c r="AG116" s="1"/>
      <c r="AH116" s="1"/>
      <c r="AJ116" s="1"/>
      <c r="AK116" s="1"/>
      <c r="AL116" s="1"/>
    </row>
    <row r="117" spans="1:38">
      <c r="A117" s="3" t="s">
        <v>150</v>
      </c>
      <c r="B117" s="3" t="s">
        <v>23</v>
      </c>
      <c r="C117" s="3">
        <v>47.606422999999999</v>
      </c>
      <c r="D117" s="3">
        <f t="shared" si="10"/>
        <v>0.83088882644715645</v>
      </c>
      <c r="E117" s="3">
        <v>10.810675099999999</v>
      </c>
      <c r="F117" s="3">
        <f t="shared" si="11"/>
        <v>0.18868187485836721</v>
      </c>
      <c r="G117" s="3">
        <f t="shared" si="12"/>
        <v>617.4363866930222</v>
      </c>
      <c r="H117" s="3" t="s">
        <v>48</v>
      </c>
      <c r="I117" s="3">
        <v>1140</v>
      </c>
      <c r="J117" s="3">
        <v>810</v>
      </c>
      <c r="K117" s="3">
        <v>2</v>
      </c>
      <c r="L117" s="3">
        <v>4</v>
      </c>
      <c r="M117" s="3">
        <v>0</v>
      </c>
      <c r="N117" s="3">
        <f t="shared" si="13"/>
        <v>6</v>
      </c>
      <c r="O117" s="3">
        <v>0</v>
      </c>
      <c r="P117" s="3" t="str">
        <f t="shared" si="9"/>
        <v>Nem</v>
      </c>
      <c r="X117" s="3">
        <f t="shared" si="15"/>
        <v>0</v>
      </c>
      <c r="Y117" s="3">
        <f t="shared" si="15"/>
        <v>0</v>
      </c>
      <c r="Z117" s="3">
        <f t="shared" si="15"/>
        <v>0</v>
      </c>
      <c r="AA117" s="3">
        <f t="shared" si="15"/>
        <v>0</v>
      </c>
      <c r="AB117" s="1"/>
      <c r="AC117" s="1"/>
      <c r="AD117" s="1"/>
      <c r="AE117" s="1"/>
      <c r="AF117" s="1"/>
      <c r="AG117" s="1"/>
      <c r="AH117" s="1"/>
      <c r="AJ117" s="1"/>
      <c r="AK117" s="1"/>
      <c r="AL117" s="1"/>
    </row>
    <row r="118" spans="1:38">
      <c r="A118" s="3" t="s">
        <v>151</v>
      </c>
      <c r="B118" s="3" t="s">
        <v>18</v>
      </c>
      <c r="C118" s="3">
        <v>47.322506699999998</v>
      </c>
      <c r="D118" s="3">
        <f t="shared" si="10"/>
        <v>0.82593355221207643</v>
      </c>
      <c r="E118" s="3">
        <v>13.1954241</v>
      </c>
      <c r="F118" s="3">
        <f t="shared" si="11"/>
        <v>0.23030359674200951</v>
      </c>
      <c r="G118" s="3">
        <f t="shared" si="12"/>
        <v>440.15369212945234</v>
      </c>
      <c r="H118" s="3" t="s">
        <v>16</v>
      </c>
      <c r="I118" s="3">
        <v>1980</v>
      </c>
      <c r="J118" s="3">
        <v>740</v>
      </c>
      <c r="K118" s="3">
        <v>30</v>
      </c>
      <c r="L118" s="3">
        <v>81</v>
      </c>
      <c r="M118" s="3">
        <v>4</v>
      </c>
      <c r="N118" s="3">
        <f t="shared" si="13"/>
        <v>115</v>
      </c>
      <c r="O118" s="3">
        <v>0</v>
      </c>
      <c r="P118" s="3" t="str">
        <f t="shared" si="9"/>
        <v>Nem</v>
      </c>
      <c r="X118" s="3">
        <f t="shared" si="15"/>
        <v>0</v>
      </c>
      <c r="Y118" s="3">
        <f t="shared" si="15"/>
        <v>0</v>
      </c>
      <c r="Z118" s="3">
        <f t="shared" si="15"/>
        <v>0</v>
      </c>
      <c r="AA118" s="3">
        <f t="shared" si="15"/>
        <v>0</v>
      </c>
      <c r="AB118" s="1"/>
      <c r="AC118" s="1"/>
      <c r="AD118" s="1"/>
      <c r="AE118" s="1"/>
      <c r="AF118" s="1"/>
      <c r="AG118" s="1"/>
      <c r="AH118" s="1"/>
      <c r="AJ118" s="1"/>
      <c r="AK118" s="1"/>
      <c r="AL118" s="1"/>
    </row>
    <row r="119" spans="1:38">
      <c r="A119" s="3" t="s">
        <v>152</v>
      </c>
      <c r="B119" s="3" t="s">
        <v>33</v>
      </c>
      <c r="C119" s="3">
        <v>45.391390000000001</v>
      </c>
      <c r="D119" s="3">
        <f t="shared" si="10"/>
        <v>0.79222920755682891</v>
      </c>
      <c r="E119" s="3">
        <v>6.5742830000000003</v>
      </c>
      <c r="F119" s="3">
        <f t="shared" si="11"/>
        <v>0.11474288430789037</v>
      </c>
      <c r="G119" s="3">
        <f t="shared" si="12"/>
        <v>982.24773436744499</v>
      </c>
      <c r="H119" s="3" t="s">
        <v>14</v>
      </c>
      <c r="I119" s="3">
        <v>3230</v>
      </c>
      <c r="J119" s="3">
        <v>1110</v>
      </c>
      <c r="K119" s="3">
        <v>312</v>
      </c>
      <c r="L119" s="3">
        <v>216</v>
      </c>
      <c r="M119" s="3">
        <v>72</v>
      </c>
      <c r="N119" s="3">
        <f t="shared" si="13"/>
        <v>600</v>
      </c>
      <c r="O119" s="3">
        <v>0</v>
      </c>
      <c r="P119" s="3" t="str">
        <f t="shared" si="9"/>
        <v>Nem</v>
      </c>
      <c r="X119" s="3">
        <f t="shared" si="15"/>
        <v>0</v>
      </c>
      <c r="Y119" s="3">
        <f t="shared" si="15"/>
        <v>0</v>
      </c>
      <c r="Z119" s="3">
        <f t="shared" si="15"/>
        <v>0</v>
      </c>
      <c r="AA119" s="3">
        <f t="shared" si="15"/>
        <v>0</v>
      </c>
      <c r="AB119" s="1"/>
      <c r="AC119" s="1"/>
      <c r="AD119" s="1"/>
      <c r="AE119" s="1"/>
      <c r="AF119" s="1"/>
      <c r="AG119" s="1"/>
      <c r="AH119" s="1"/>
      <c r="AJ119" s="1"/>
      <c r="AK119" s="1"/>
      <c r="AL119" s="1"/>
    </row>
    <row r="120" spans="1:38">
      <c r="A120" s="3" t="s">
        <v>153</v>
      </c>
      <c r="B120" s="3" t="s">
        <v>33</v>
      </c>
      <c r="C120" s="3">
        <v>45.322108</v>
      </c>
      <c r="D120" s="3">
        <f t="shared" si="10"/>
        <v>0.79102000854446219</v>
      </c>
      <c r="E120" s="3">
        <v>6.5376969999999996</v>
      </c>
      <c r="F120" s="3">
        <f t="shared" si="11"/>
        <v>0.11410433814775571</v>
      </c>
      <c r="G120" s="3">
        <f t="shared" si="12"/>
        <v>987.3975924301011</v>
      </c>
      <c r="H120" s="3" t="s">
        <v>14</v>
      </c>
      <c r="I120" s="3">
        <v>3230</v>
      </c>
      <c r="J120" s="3">
        <v>1110</v>
      </c>
      <c r="K120" s="3">
        <v>312</v>
      </c>
      <c r="L120" s="3">
        <v>216</v>
      </c>
      <c r="M120" s="3">
        <v>72</v>
      </c>
      <c r="N120" s="3">
        <f t="shared" si="13"/>
        <v>600</v>
      </c>
      <c r="O120" s="3">
        <v>0</v>
      </c>
      <c r="P120" s="3" t="str">
        <f t="shared" si="9"/>
        <v>Nem</v>
      </c>
      <c r="X120" s="3">
        <f t="shared" si="15"/>
        <v>0</v>
      </c>
      <c r="Y120" s="3">
        <f t="shared" si="15"/>
        <v>0</v>
      </c>
      <c r="Z120" s="3">
        <f t="shared" si="15"/>
        <v>0</v>
      </c>
      <c r="AA120" s="3">
        <f t="shared" si="15"/>
        <v>0</v>
      </c>
      <c r="AB120" s="1"/>
      <c r="AC120" s="1"/>
      <c r="AD120" s="1"/>
      <c r="AE120" s="1"/>
      <c r="AF120" s="1"/>
      <c r="AG120" s="1"/>
      <c r="AH120" s="1"/>
      <c r="AJ120" s="1"/>
      <c r="AK120" s="1"/>
      <c r="AL120" s="1"/>
    </row>
    <row r="121" spans="1:38">
      <c r="A121" s="3" t="s">
        <v>154</v>
      </c>
      <c r="B121" s="3" t="s">
        <v>33</v>
      </c>
      <c r="C121" s="3">
        <v>45.254924750000001</v>
      </c>
      <c r="D121" s="3">
        <f t="shared" si="10"/>
        <v>0.78984743962977177</v>
      </c>
      <c r="E121" s="3">
        <v>6.2488657080000003</v>
      </c>
      <c r="F121" s="3">
        <f t="shared" si="11"/>
        <v>0.10906328111956658</v>
      </c>
      <c r="G121" s="3">
        <f t="shared" si="12"/>
        <v>1011.1949633104864</v>
      </c>
      <c r="H121" s="3" t="s">
        <v>19</v>
      </c>
      <c r="I121" s="3">
        <v>2620</v>
      </c>
      <c r="J121" s="3">
        <v>1100</v>
      </c>
      <c r="K121" s="3">
        <v>53</v>
      </c>
      <c r="L121" s="3">
        <v>239</v>
      </c>
      <c r="M121" s="3">
        <v>18</v>
      </c>
      <c r="N121" s="3">
        <f t="shared" si="13"/>
        <v>310</v>
      </c>
      <c r="O121" s="3">
        <v>7</v>
      </c>
      <c r="P121" s="3" t="str">
        <f t="shared" si="9"/>
        <v>Nem</v>
      </c>
      <c r="X121" s="3">
        <f t="shared" si="15"/>
        <v>0</v>
      </c>
      <c r="Y121" s="3">
        <f t="shared" si="15"/>
        <v>0</v>
      </c>
      <c r="Z121" s="3">
        <f t="shared" si="15"/>
        <v>0</v>
      </c>
      <c r="AA121" s="3">
        <f t="shared" si="15"/>
        <v>0</v>
      </c>
      <c r="AB121" s="1"/>
      <c r="AC121" s="1"/>
      <c r="AD121" s="1"/>
      <c r="AE121" s="1"/>
      <c r="AF121" s="1"/>
      <c r="AG121" s="1"/>
      <c r="AH121" s="1"/>
      <c r="AJ121" s="1"/>
      <c r="AK121" s="1"/>
      <c r="AL121" s="1"/>
    </row>
    <row r="122" spans="1:38">
      <c r="A122" s="3" t="s">
        <v>155</v>
      </c>
      <c r="B122" s="3" t="s">
        <v>33</v>
      </c>
      <c r="C122" s="3">
        <v>46.029821800000001</v>
      </c>
      <c r="D122" s="3">
        <f t="shared" si="10"/>
        <v>0.80337194451626281</v>
      </c>
      <c r="E122" s="3">
        <v>6.6956156480000004</v>
      </c>
      <c r="F122" s="3">
        <f t="shared" si="11"/>
        <v>0.11686053850565369</v>
      </c>
      <c r="G122" s="3">
        <f t="shared" si="12"/>
        <v>953.28186697673561</v>
      </c>
      <c r="H122" s="3" t="s">
        <v>19</v>
      </c>
      <c r="I122" s="3">
        <v>2476</v>
      </c>
      <c r="J122" s="3">
        <v>694</v>
      </c>
      <c r="K122" s="3">
        <v>135</v>
      </c>
      <c r="L122" s="3">
        <v>95</v>
      </c>
      <c r="M122" s="3">
        <v>35</v>
      </c>
      <c r="N122" s="3">
        <f t="shared" si="13"/>
        <v>265</v>
      </c>
      <c r="O122" s="3">
        <v>14</v>
      </c>
      <c r="P122" s="3" t="str">
        <f t="shared" si="9"/>
        <v>Nem</v>
      </c>
      <c r="X122" s="3">
        <f t="shared" si="15"/>
        <v>0</v>
      </c>
      <c r="Y122" s="3">
        <f t="shared" si="15"/>
        <v>0</v>
      </c>
      <c r="Z122" s="3">
        <f t="shared" si="15"/>
        <v>0</v>
      </c>
      <c r="AA122" s="3">
        <f t="shared" si="15"/>
        <v>0</v>
      </c>
      <c r="AB122" s="1"/>
      <c r="AC122" s="1"/>
      <c r="AD122" s="1"/>
      <c r="AE122" s="1"/>
      <c r="AF122" s="1"/>
      <c r="AG122" s="1"/>
      <c r="AH122" s="1"/>
      <c r="AJ122" s="1"/>
      <c r="AK122" s="1"/>
      <c r="AL122" s="1"/>
    </row>
    <row r="123" spans="1:38">
      <c r="A123" s="3" t="s">
        <v>156</v>
      </c>
      <c r="B123" s="3" t="s">
        <v>33</v>
      </c>
      <c r="C123" s="3">
        <v>45.845128000000003</v>
      </c>
      <c r="D123" s="3">
        <f t="shared" si="10"/>
        <v>0.80014842959824295</v>
      </c>
      <c r="E123" s="3">
        <v>6.6856661669999999</v>
      </c>
      <c r="F123" s="3">
        <f t="shared" si="11"/>
        <v>0.11668688730333907</v>
      </c>
      <c r="G123" s="3">
        <f t="shared" si="12"/>
        <v>959.3079839126176</v>
      </c>
      <c r="H123" s="3" t="s">
        <v>19</v>
      </c>
      <c r="I123" s="3">
        <v>2353</v>
      </c>
      <c r="J123" s="3">
        <v>850</v>
      </c>
      <c r="K123" s="3">
        <v>98</v>
      </c>
      <c r="L123" s="3">
        <v>134</v>
      </c>
      <c r="M123" s="3">
        <v>31</v>
      </c>
      <c r="N123" s="3">
        <f t="shared" si="13"/>
        <v>263</v>
      </c>
      <c r="O123" s="3">
        <v>5</v>
      </c>
      <c r="P123" s="3" t="str">
        <f t="shared" si="9"/>
        <v>Nem</v>
      </c>
      <c r="X123" s="3">
        <f t="shared" ref="X123:AA142" si="16">IFERROR(FIND(X$2,$H123),0)</f>
        <v>0</v>
      </c>
      <c r="Y123" s="3">
        <f t="shared" si="16"/>
        <v>0</v>
      </c>
      <c r="Z123" s="3">
        <f t="shared" si="16"/>
        <v>0</v>
      </c>
      <c r="AA123" s="3">
        <f t="shared" si="16"/>
        <v>0</v>
      </c>
      <c r="AB123" s="1"/>
      <c r="AC123" s="1"/>
      <c r="AD123" s="1"/>
      <c r="AE123" s="1"/>
      <c r="AF123" s="1"/>
      <c r="AG123" s="1"/>
      <c r="AH123" s="1"/>
      <c r="AJ123" s="1"/>
      <c r="AK123" s="1"/>
      <c r="AL123" s="1"/>
    </row>
    <row r="124" spans="1:38">
      <c r="A124" s="3" t="s">
        <v>157</v>
      </c>
      <c r="B124" s="3" t="s">
        <v>50</v>
      </c>
      <c r="C124" s="3">
        <v>42.5768944</v>
      </c>
      <c r="D124" s="3">
        <f t="shared" si="10"/>
        <v>0.74310699255393564</v>
      </c>
      <c r="E124" s="3">
        <v>1.6682694</v>
      </c>
      <c r="F124" s="3">
        <f t="shared" si="11"/>
        <v>2.9116793840270289E-2</v>
      </c>
      <c r="G124" s="3">
        <f t="shared" si="12"/>
        <v>1466.5979587565055</v>
      </c>
      <c r="H124" s="3" t="s">
        <v>16</v>
      </c>
      <c r="I124" s="3">
        <v>2640</v>
      </c>
      <c r="J124" s="3">
        <v>1710</v>
      </c>
      <c r="K124" s="3">
        <v>100</v>
      </c>
      <c r="L124" s="3">
        <v>77</v>
      </c>
      <c r="M124" s="3">
        <v>33</v>
      </c>
      <c r="N124" s="3">
        <f t="shared" si="13"/>
        <v>210</v>
      </c>
      <c r="O124" s="3">
        <v>0</v>
      </c>
      <c r="P124" s="3" t="str">
        <f t="shared" si="9"/>
        <v>Nem</v>
      </c>
      <c r="X124" s="3">
        <f t="shared" si="16"/>
        <v>0</v>
      </c>
      <c r="Y124" s="3">
        <f t="shared" si="16"/>
        <v>0</v>
      </c>
      <c r="Z124" s="3">
        <f t="shared" si="16"/>
        <v>0</v>
      </c>
      <c r="AA124" s="3">
        <f t="shared" si="16"/>
        <v>0</v>
      </c>
      <c r="AB124" s="1"/>
      <c r="AC124" s="1"/>
      <c r="AD124" s="1"/>
      <c r="AE124" s="1"/>
      <c r="AF124" s="1"/>
      <c r="AG124" s="1"/>
      <c r="AH124" s="1"/>
      <c r="AJ124" s="1"/>
      <c r="AK124" s="1"/>
      <c r="AL124" s="1"/>
    </row>
    <row r="125" spans="1:38">
      <c r="A125" s="3" t="s">
        <v>158</v>
      </c>
      <c r="B125" s="3" t="s">
        <v>27</v>
      </c>
      <c r="C125" s="3">
        <v>46.849618</v>
      </c>
      <c r="D125" s="3">
        <f t="shared" si="10"/>
        <v>0.81768008740160081</v>
      </c>
      <c r="E125" s="3">
        <v>9.2171806610000004</v>
      </c>
      <c r="F125" s="3">
        <f t="shared" si="11"/>
        <v>0.16087015028559731</v>
      </c>
      <c r="G125" s="3">
        <f t="shared" si="12"/>
        <v>745.48890213279856</v>
      </c>
      <c r="H125" s="3" t="s">
        <v>113</v>
      </c>
      <c r="I125" s="3">
        <v>3018</v>
      </c>
      <c r="J125" s="3">
        <v>1100</v>
      </c>
      <c r="K125" s="3">
        <v>88</v>
      </c>
      <c r="L125" s="3">
        <v>81</v>
      </c>
      <c r="M125" s="3">
        <v>19</v>
      </c>
      <c r="N125" s="3">
        <f t="shared" si="13"/>
        <v>188</v>
      </c>
      <c r="O125" s="3">
        <v>14</v>
      </c>
      <c r="P125" s="3" t="str">
        <f t="shared" si="9"/>
        <v>Nem</v>
      </c>
      <c r="X125" s="3">
        <f t="shared" si="16"/>
        <v>0</v>
      </c>
      <c r="Y125" s="3">
        <f t="shared" si="16"/>
        <v>0</v>
      </c>
      <c r="Z125" s="3">
        <f t="shared" si="16"/>
        <v>0</v>
      </c>
      <c r="AA125" s="3">
        <f t="shared" si="16"/>
        <v>0</v>
      </c>
      <c r="AB125" s="1"/>
      <c r="AC125" s="1"/>
      <c r="AD125" s="1"/>
      <c r="AE125" s="1"/>
      <c r="AF125" s="1"/>
      <c r="AG125" s="1"/>
      <c r="AH125" s="1"/>
      <c r="AJ125" s="1"/>
      <c r="AK125" s="1"/>
      <c r="AL125" s="1"/>
    </row>
    <row r="126" spans="1:38">
      <c r="A126" s="3" t="s">
        <v>159</v>
      </c>
      <c r="B126" s="3" t="s">
        <v>33</v>
      </c>
      <c r="C126" s="3">
        <v>47.534320100000002</v>
      </c>
      <c r="D126" s="3">
        <f t="shared" si="10"/>
        <v>0.82963039344192024</v>
      </c>
      <c r="E126" s="3">
        <v>5.5342064999999998</v>
      </c>
      <c r="F126" s="3">
        <f t="shared" si="11"/>
        <v>9.6590124910271566E-2</v>
      </c>
      <c r="G126" s="3">
        <f t="shared" si="12"/>
        <v>1013.0192930553948</v>
      </c>
      <c r="H126" s="3" t="s">
        <v>19</v>
      </c>
      <c r="I126" s="3">
        <v>2750</v>
      </c>
      <c r="J126" s="3">
        <v>1650</v>
      </c>
      <c r="K126" s="3">
        <v>75</v>
      </c>
      <c r="L126" s="3">
        <v>90</v>
      </c>
      <c r="M126" s="3">
        <v>20</v>
      </c>
      <c r="N126" s="3">
        <f t="shared" si="13"/>
        <v>185</v>
      </c>
      <c r="O126" s="3">
        <v>0</v>
      </c>
      <c r="P126" s="3" t="str">
        <f t="shared" si="9"/>
        <v>Nem</v>
      </c>
      <c r="X126" s="3">
        <f t="shared" si="16"/>
        <v>0</v>
      </c>
      <c r="Y126" s="3">
        <f t="shared" si="16"/>
        <v>0</v>
      </c>
      <c r="Z126" s="3">
        <f t="shared" si="16"/>
        <v>0</v>
      </c>
      <c r="AA126" s="3">
        <f t="shared" si="16"/>
        <v>0</v>
      </c>
      <c r="AB126" s="1"/>
      <c r="AC126" s="1"/>
      <c r="AD126" s="1"/>
      <c r="AE126" s="1"/>
      <c r="AF126" s="1"/>
      <c r="AG126" s="1"/>
      <c r="AH126" s="1"/>
      <c r="AJ126" s="1"/>
      <c r="AK126" s="1"/>
      <c r="AL126" s="1"/>
    </row>
    <row r="127" spans="1:38">
      <c r="A127" s="3" t="s">
        <v>160</v>
      </c>
      <c r="B127" s="3" t="s">
        <v>33</v>
      </c>
      <c r="C127" s="3">
        <v>48.618833000000002</v>
      </c>
      <c r="D127" s="3">
        <f t="shared" si="10"/>
        <v>0.84855871432727226</v>
      </c>
      <c r="E127" s="3">
        <v>-2.2673293000000001</v>
      </c>
      <c r="F127" s="3">
        <f t="shared" si="11"/>
        <v>-3.957236151193827E-2</v>
      </c>
      <c r="G127" s="3">
        <f t="shared" si="12"/>
        <v>1583.2910830384308</v>
      </c>
      <c r="H127" s="3" t="s">
        <v>19</v>
      </c>
      <c r="I127" s="3">
        <v>2550</v>
      </c>
      <c r="J127" s="3">
        <v>1250</v>
      </c>
      <c r="K127" s="3">
        <v>115</v>
      </c>
      <c r="L127" s="3">
        <v>35</v>
      </c>
      <c r="M127" s="3">
        <v>15</v>
      </c>
      <c r="N127" s="3">
        <f t="shared" si="13"/>
        <v>165</v>
      </c>
      <c r="O127" s="3">
        <v>0</v>
      </c>
      <c r="P127" s="3" t="str">
        <f t="shared" si="9"/>
        <v>Nem</v>
      </c>
      <c r="X127" s="3">
        <f t="shared" si="16"/>
        <v>0</v>
      </c>
      <c r="Y127" s="3">
        <f t="shared" si="16"/>
        <v>0</v>
      </c>
      <c r="Z127" s="3">
        <f t="shared" si="16"/>
        <v>0</v>
      </c>
      <c r="AA127" s="3">
        <f t="shared" si="16"/>
        <v>0</v>
      </c>
      <c r="AB127" s="1"/>
      <c r="AC127" s="1"/>
      <c r="AD127" s="1"/>
      <c r="AE127" s="1"/>
      <c r="AF127" s="1"/>
      <c r="AG127" s="1"/>
      <c r="AH127" s="1"/>
      <c r="AJ127" s="1"/>
      <c r="AK127" s="1"/>
      <c r="AL127" s="1"/>
    </row>
    <row r="128" spans="1:38">
      <c r="A128" s="3" t="s">
        <v>161</v>
      </c>
      <c r="B128" s="3" t="s">
        <v>33</v>
      </c>
      <c r="C128" s="3">
        <v>45.160488700000002</v>
      </c>
      <c r="D128" s="3">
        <f t="shared" si="10"/>
        <v>0.78819921962469375</v>
      </c>
      <c r="E128" s="3">
        <v>6.464502618</v>
      </c>
      <c r="F128" s="3">
        <f t="shared" si="11"/>
        <v>0.11282685518789325</v>
      </c>
      <c r="G128" s="3">
        <f t="shared" si="12"/>
        <v>998.6953258599824</v>
      </c>
      <c r="H128" s="3" t="s">
        <v>19</v>
      </c>
      <c r="I128" s="3">
        <v>2594</v>
      </c>
      <c r="J128" s="3">
        <v>1430</v>
      </c>
      <c r="K128" s="3">
        <v>75</v>
      </c>
      <c r="L128" s="3">
        <v>60</v>
      </c>
      <c r="M128" s="3">
        <v>15</v>
      </c>
      <c r="N128" s="3">
        <f t="shared" si="13"/>
        <v>150</v>
      </c>
      <c r="O128" s="3">
        <v>0</v>
      </c>
      <c r="P128" s="3" t="str">
        <f t="shared" si="9"/>
        <v>Nem</v>
      </c>
      <c r="X128" s="3">
        <f t="shared" si="16"/>
        <v>0</v>
      </c>
      <c r="Y128" s="3">
        <f t="shared" si="16"/>
        <v>0</v>
      </c>
      <c r="Z128" s="3">
        <f t="shared" si="16"/>
        <v>0</v>
      </c>
      <c r="AA128" s="3">
        <f t="shared" si="16"/>
        <v>0</v>
      </c>
      <c r="AB128" s="1"/>
      <c r="AC128" s="1"/>
      <c r="AD128" s="1"/>
      <c r="AE128" s="1"/>
      <c r="AF128" s="1"/>
      <c r="AG128" s="1"/>
      <c r="AH128" s="1"/>
      <c r="AJ128" s="1"/>
      <c r="AK128" s="1"/>
      <c r="AL128" s="1"/>
    </row>
    <row r="129" spans="1:38">
      <c r="A129" s="3" t="s">
        <v>162</v>
      </c>
      <c r="B129" s="3" t="s">
        <v>18</v>
      </c>
      <c r="C129" s="3">
        <v>47.243726049999999</v>
      </c>
      <c r="D129" s="3">
        <f t="shared" si="10"/>
        <v>0.82455857048271519</v>
      </c>
      <c r="E129" s="3">
        <v>12.03918599</v>
      </c>
      <c r="F129" s="3">
        <f t="shared" si="11"/>
        <v>0.21012343478547313</v>
      </c>
      <c r="G129" s="3">
        <f t="shared" si="12"/>
        <v>527.80473110114224</v>
      </c>
      <c r="H129" s="3" t="s">
        <v>19</v>
      </c>
      <c r="I129" s="3">
        <v>2500</v>
      </c>
      <c r="J129" s="3">
        <v>580</v>
      </c>
      <c r="K129" s="3">
        <v>43</v>
      </c>
      <c r="L129" s="3">
        <v>89</v>
      </c>
      <c r="M129" s="3">
        <v>11</v>
      </c>
      <c r="N129" s="3">
        <f t="shared" si="13"/>
        <v>143</v>
      </c>
      <c r="O129" s="3">
        <v>10</v>
      </c>
      <c r="P129" s="3" t="str">
        <f t="shared" si="9"/>
        <v>Nem</v>
      </c>
      <c r="X129" s="3">
        <f t="shared" si="16"/>
        <v>0</v>
      </c>
      <c r="Y129" s="3">
        <f t="shared" si="16"/>
        <v>0</v>
      </c>
      <c r="Z129" s="3">
        <f t="shared" si="16"/>
        <v>0</v>
      </c>
      <c r="AA129" s="3">
        <f t="shared" si="16"/>
        <v>0</v>
      </c>
      <c r="AB129" s="1"/>
      <c r="AC129" s="1"/>
      <c r="AD129" s="1"/>
      <c r="AE129" s="1"/>
      <c r="AF129" s="1"/>
      <c r="AG129" s="1"/>
      <c r="AH129" s="1"/>
      <c r="AJ129" s="1"/>
      <c r="AK129" s="1"/>
      <c r="AL129" s="1"/>
    </row>
    <row r="130" spans="1:38">
      <c r="A130" s="3" t="s">
        <v>163</v>
      </c>
      <c r="B130" s="3" t="s">
        <v>128</v>
      </c>
      <c r="C130" s="3">
        <v>42.342739199999997</v>
      </c>
      <c r="D130" s="3">
        <f t="shared" si="10"/>
        <v>0.73902021335326973</v>
      </c>
      <c r="E130" s="3">
        <v>1.9562059000000001</v>
      </c>
      <c r="F130" s="3">
        <f t="shared" si="11"/>
        <v>3.414223380193894E-2</v>
      </c>
      <c r="G130" s="3">
        <f t="shared" si="12"/>
        <v>1458.2159961353821</v>
      </c>
      <c r="H130" s="3" t="s">
        <v>16</v>
      </c>
      <c r="I130" s="3">
        <v>2531</v>
      </c>
      <c r="J130" s="3">
        <v>1616</v>
      </c>
      <c r="K130" s="3">
        <v>76</v>
      </c>
      <c r="L130" s="3">
        <v>47</v>
      </c>
      <c r="M130" s="3">
        <v>18</v>
      </c>
      <c r="N130" s="3">
        <f t="shared" si="13"/>
        <v>141</v>
      </c>
      <c r="O130" s="3">
        <v>0</v>
      </c>
      <c r="P130" s="3" t="str">
        <f t="shared" si="9"/>
        <v>Nem</v>
      </c>
      <c r="X130" s="3">
        <f t="shared" si="16"/>
        <v>0</v>
      </c>
      <c r="Y130" s="3">
        <f t="shared" si="16"/>
        <v>0</v>
      </c>
      <c r="Z130" s="3">
        <f t="shared" si="16"/>
        <v>0</v>
      </c>
      <c r="AA130" s="3">
        <f t="shared" si="16"/>
        <v>0</v>
      </c>
      <c r="AB130" s="1"/>
      <c r="AC130" s="1"/>
      <c r="AD130" s="1"/>
      <c r="AE130" s="1"/>
      <c r="AF130" s="1"/>
      <c r="AG130" s="1"/>
      <c r="AH130" s="1"/>
      <c r="AJ130" s="1"/>
      <c r="AK130" s="1"/>
      <c r="AL130" s="1"/>
    </row>
    <row r="131" spans="1:38">
      <c r="A131" s="3" t="s">
        <v>164</v>
      </c>
      <c r="B131" s="3" t="s">
        <v>33</v>
      </c>
      <c r="C131" s="3">
        <v>44.226270200000002</v>
      </c>
      <c r="D131" s="3">
        <f t="shared" si="10"/>
        <v>0.77189403086665109</v>
      </c>
      <c r="E131" s="3">
        <v>6.9309839000000002</v>
      </c>
      <c r="F131" s="3">
        <f t="shared" si="11"/>
        <v>0.12096848945771742</v>
      </c>
      <c r="G131" s="3">
        <f t="shared" si="12"/>
        <v>1004.4372917073741</v>
      </c>
      <c r="H131" s="3" t="s">
        <v>19</v>
      </c>
      <c r="I131" s="3">
        <v>1600</v>
      </c>
      <c r="J131" s="3">
        <v>1150</v>
      </c>
      <c r="K131" s="3">
        <v>60</v>
      </c>
      <c r="L131" s="3">
        <v>45</v>
      </c>
      <c r="M131" s="3">
        <v>30</v>
      </c>
      <c r="N131" s="3">
        <f t="shared" si="13"/>
        <v>135</v>
      </c>
      <c r="O131" s="3">
        <v>8</v>
      </c>
      <c r="P131" s="3" t="str">
        <f t="shared" ref="P131:P194" si="17">IF(SUM(X131:AA131)&gt;=1,"Igen","Nem")</f>
        <v>Nem</v>
      </c>
      <c r="X131" s="3">
        <f t="shared" si="16"/>
        <v>0</v>
      </c>
      <c r="Y131" s="3">
        <f t="shared" si="16"/>
        <v>0</v>
      </c>
      <c r="Z131" s="3">
        <f t="shared" si="16"/>
        <v>0</v>
      </c>
      <c r="AA131" s="3">
        <f t="shared" si="16"/>
        <v>0</v>
      </c>
      <c r="AB131" s="1"/>
      <c r="AC131" s="1"/>
      <c r="AD131" s="1"/>
      <c r="AE131" s="1"/>
      <c r="AF131" s="1"/>
      <c r="AG131" s="1"/>
      <c r="AH131" s="1"/>
      <c r="AJ131" s="1"/>
      <c r="AK131" s="1"/>
      <c r="AL131" s="1"/>
    </row>
    <row r="132" spans="1:38">
      <c r="A132" s="3" t="s">
        <v>165</v>
      </c>
      <c r="B132" s="3" t="s">
        <v>30</v>
      </c>
      <c r="C132" s="3">
        <v>46.564670249999999</v>
      </c>
      <c r="D132" s="3">
        <f t="shared" ref="D132:D195" si="18">RADIANS(C132)</f>
        <v>0.81270681096795105</v>
      </c>
      <c r="E132" s="3">
        <v>11.910219319999999</v>
      </c>
      <c r="F132" s="3">
        <f t="shared" ref="F132:F195" si="19">RADIANS(E132)</f>
        <v>0.20787254176864012</v>
      </c>
      <c r="G132" s="3">
        <f t="shared" ref="G132:G195" si="20">ACOS(SIN(D132)*SIN($U$2)+COS(D132)*COS($U$2)*COS($V$2-F132))*6371</f>
        <v>550.05032118576207</v>
      </c>
      <c r="H132" s="3" t="s">
        <v>19</v>
      </c>
      <c r="I132" s="3">
        <v>2550</v>
      </c>
      <c r="J132" s="3">
        <v>1324</v>
      </c>
      <c r="K132" s="3">
        <v>70</v>
      </c>
      <c r="L132" s="3">
        <v>52</v>
      </c>
      <c r="M132" s="3">
        <v>8</v>
      </c>
      <c r="N132" s="3">
        <f t="shared" ref="N132:N195" si="21">SUM(K132:M132)</f>
        <v>130</v>
      </c>
      <c r="O132" s="3">
        <v>8</v>
      </c>
      <c r="P132" s="3" t="str">
        <f t="shared" si="17"/>
        <v>Nem</v>
      </c>
      <c r="X132" s="3">
        <f t="shared" si="16"/>
        <v>0</v>
      </c>
      <c r="Y132" s="3">
        <f t="shared" si="16"/>
        <v>0</v>
      </c>
      <c r="Z132" s="3">
        <f t="shared" si="16"/>
        <v>0</v>
      </c>
      <c r="AA132" s="3">
        <f t="shared" si="16"/>
        <v>0</v>
      </c>
      <c r="AB132" s="1"/>
      <c r="AC132" s="1"/>
      <c r="AD132" s="1"/>
      <c r="AE132" s="1"/>
      <c r="AF132" s="1"/>
      <c r="AG132" s="1"/>
      <c r="AH132" s="1"/>
      <c r="AJ132" s="1"/>
      <c r="AK132" s="1"/>
      <c r="AL132" s="1"/>
    </row>
    <row r="133" spans="1:38">
      <c r="A133" s="3" t="s">
        <v>166</v>
      </c>
      <c r="B133" s="3" t="s">
        <v>33</v>
      </c>
      <c r="C133" s="3">
        <v>45.883561999999998</v>
      </c>
      <c r="D133" s="3">
        <f t="shared" si="18"/>
        <v>0.80081922944295436</v>
      </c>
      <c r="E133" s="3">
        <v>6.4196911129999998</v>
      </c>
      <c r="F133" s="3">
        <f t="shared" si="19"/>
        <v>0.11204474688286935</v>
      </c>
      <c r="G133" s="3">
        <f t="shared" si="20"/>
        <v>978.04425503723178</v>
      </c>
      <c r="H133" s="3" t="s">
        <v>19</v>
      </c>
      <c r="I133" s="3">
        <v>2477</v>
      </c>
      <c r="J133" s="3">
        <v>1040</v>
      </c>
      <c r="K133" s="3">
        <v>62</v>
      </c>
      <c r="L133" s="3">
        <v>40</v>
      </c>
      <c r="M133" s="3">
        <v>23</v>
      </c>
      <c r="N133" s="3">
        <f t="shared" si="21"/>
        <v>125</v>
      </c>
      <c r="O133" s="3">
        <v>0</v>
      </c>
      <c r="P133" s="3" t="str">
        <f t="shared" si="17"/>
        <v>Nem</v>
      </c>
      <c r="X133" s="3">
        <f t="shared" si="16"/>
        <v>0</v>
      </c>
      <c r="Y133" s="3">
        <f t="shared" si="16"/>
        <v>0</v>
      </c>
      <c r="Z133" s="3">
        <f t="shared" si="16"/>
        <v>0</v>
      </c>
      <c r="AA133" s="3">
        <f t="shared" si="16"/>
        <v>0</v>
      </c>
      <c r="AB133" s="1"/>
      <c r="AC133" s="1"/>
      <c r="AD133" s="1"/>
      <c r="AE133" s="1"/>
      <c r="AF133" s="1"/>
      <c r="AG133" s="1"/>
      <c r="AH133" s="1"/>
      <c r="AJ133" s="1"/>
      <c r="AK133" s="1"/>
      <c r="AL133" s="1"/>
    </row>
    <row r="134" spans="1:38">
      <c r="A134" s="3" t="s">
        <v>167</v>
      </c>
      <c r="B134" s="3" t="s">
        <v>33</v>
      </c>
      <c r="C134" s="3">
        <v>45.044531999999997</v>
      </c>
      <c r="D134" s="3">
        <f t="shared" si="18"/>
        <v>0.78617539341994636</v>
      </c>
      <c r="E134" s="3">
        <v>5.559564</v>
      </c>
      <c r="F134" s="3">
        <f t="shared" si="19"/>
        <v>9.7032696775346025E-2</v>
      </c>
      <c r="G134" s="3">
        <f t="shared" si="20"/>
        <v>1069.937815694107</v>
      </c>
      <c r="H134" s="3" t="s">
        <v>19</v>
      </c>
      <c r="I134" s="3">
        <v>2050</v>
      </c>
      <c r="J134" s="3">
        <v>1050</v>
      </c>
      <c r="K134" s="3">
        <v>50</v>
      </c>
      <c r="L134" s="3">
        <v>50</v>
      </c>
      <c r="M134" s="3">
        <v>25</v>
      </c>
      <c r="N134" s="3">
        <f t="shared" si="21"/>
        <v>125</v>
      </c>
      <c r="O134" s="3">
        <v>0</v>
      </c>
      <c r="P134" s="3" t="str">
        <f t="shared" si="17"/>
        <v>Nem</v>
      </c>
      <c r="X134" s="3">
        <f t="shared" si="16"/>
        <v>0</v>
      </c>
      <c r="Y134" s="3">
        <f t="shared" si="16"/>
        <v>0</v>
      </c>
      <c r="Z134" s="3">
        <f t="shared" si="16"/>
        <v>0</v>
      </c>
      <c r="AA134" s="3">
        <f t="shared" si="16"/>
        <v>0</v>
      </c>
      <c r="AB134" s="1"/>
      <c r="AC134" s="1"/>
      <c r="AD134" s="1"/>
      <c r="AE134" s="1"/>
      <c r="AF134" s="1"/>
      <c r="AG134" s="1"/>
      <c r="AH134" s="1"/>
      <c r="AJ134" s="1"/>
      <c r="AK134" s="1"/>
      <c r="AL134" s="1"/>
    </row>
    <row r="135" spans="1:38">
      <c r="A135" s="3" t="s">
        <v>168</v>
      </c>
      <c r="B135" s="3" t="s">
        <v>33</v>
      </c>
      <c r="C135" s="3">
        <v>45.276865800000003</v>
      </c>
      <c r="D135" s="3">
        <f t="shared" si="18"/>
        <v>0.79023038319361649</v>
      </c>
      <c r="E135" s="3">
        <v>6.8170409000000003</v>
      </c>
      <c r="F135" s="3">
        <f t="shared" si="19"/>
        <v>0.11897980894811752</v>
      </c>
      <c r="G135" s="3">
        <f t="shared" si="20"/>
        <v>968.35445469329113</v>
      </c>
      <c r="H135" s="3" t="s">
        <v>19</v>
      </c>
      <c r="I135" s="3">
        <v>2800</v>
      </c>
      <c r="J135" s="3">
        <v>1300</v>
      </c>
      <c r="K135" s="3">
        <v>73</v>
      </c>
      <c r="L135" s="3">
        <v>42</v>
      </c>
      <c r="M135" s="3">
        <v>10</v>
      </c>
      <c r="N135" s="3">
        <f t="shared" si="21"/>
        <v>125</v>
      </c>
      <c r="O135" s="3">
        <v>0</v>
      </c>
      <c r="P135" s="3" t="str">
        <f t="shared" si="17"/>
        <v>Nem</v>
      </c>
      <c r="X135" s="3">
        <f t="shared" si="16"/>
        <v>0</v>
      </c>
      <c r="Y135" s="3">
        <f t="shared" si="16"/>
        <v>0</v>
      </c>
      <c r="Z135" s="3">
        <f t="shared" si="16"/>
        <v>0</v>
      </c>
      <c r="AA135" s="3">
        <f t="shared" si="16"/>
        <v>0</v>
      </c>
      <c r="AB135" s="1"/>
      <c r="AC135" s="1"/>
      <c r="AD135" s="1"/>
      <c r="AE135" s="1"/>
      <c r="AF135" s="1"/>
      <c r="AG135" s="1"/>
      <c r="AH135" s="1"/>
      <c r="AJ135" s="1"/>
      <c r="AK135" s="1"/>
      <c r="AL135" s="1"/>
    </row>
    <row r="136" spans="1:38">
      <c r="A136" s="3" t="s">
        <v>169</v>
      </c>
      <c r="B136" s="3" t="s">
        <v>33</v>
      </c>
      <c r="C136" s="3">
        <v>44.186924599999998</v>
      </c>
      <c r="D136" s="3">
        <f t="shared" si="18"/>
        <v>0.77120732060047836</v>
      </c>
      <c r="E136" s="3">
        <v>7.145441205</v>
      </c>
      <c r="F136" s="3">
        <f t="shared" si="19"/>
        <v>0.12471147553492111</v>
      </c>
      <c r="G136" s="3">
        <f t="shared" si="20"/>
        <v>990.93808421518315</v>
      </c>
      <c r="H136" s="3" t="s">
        <v>19</v>
      </c>
      <c r="I136" s="3">
        <v>2603</v>
      </c>
      <c r="J136" s="3">
        <v>1800</v>
      </c>
      <c r="K136" s="3">
        <v>75</v>
      </c>
      <c r="L136" s="3">
        <v>35</v>
      </c>
      <c r="M136" s="3">
        <v>10</v>
      </c>
      <c r="N136" s="3">
        <f t="shared" si="21"/>
        <v>120</v>
      </c>
      <c r="O136" s="3">
        <v>8</v>
      </c>
      <c r="P136" s="3" t="str">
        <f t="shared" si="17"/>
        <v>Nem</v>
      </c>
      <c r="X136" s="3">
        <f t="shared" si="16"/>
        <v>0</v>
      </c>
      <c r="Y136" s="3">
        <f t="shared" si="16"/>
        <v>0</v>
      </c>
      <c r="Z136" s="3">
        <f t="shared" si="16"/>
        <v>0</v>
      </c>
      <c r="AA136" s="3">
        <f t="shared" si="16"/>
        <v>0</v>
      </c>
      <c r="AB136" s="1"/>
      <c r="AC136" s="1"/>
      <c r="AD136" s="1"/>
      <c r="AE136" s="1"/>
      <c r="AF136" s="1"/>
      <c r="AG136" s="1"/>
      <c r="AH136" s="1"/>
      <c r="AJ136" s="1"/>
      <c r="AK136" s="1"/>
      <c r="AL136" s="1"/>
    </row>
    <row r="137" spans="1:38">
      <c r="A137" s="3" t="s">
        <v>170</v>
      </c>
      <c r="B137" s="3" t="s">
        <v>27</v>
      </c>
      <c r="C137" s="3">
        <v>46.748761299999998</v>
      </c>
      <c r="D137" s="3">
        <f t="shared" si="18"/>
        <v>0.81591980591390456</v>
      </c>
      <c r="E137" s="3">
        <v>9.1022712000000006</v>
      </c>
      <c r="F137" s="3">
        <f t="shared" si="19"/>
        <v>0.15886460184945531</v>
      </c>
      <c r="G137" s="3">
        <f t="shared" si="20"/>
        <v>755.97449842721824</v>
      </c>
      <c r="H137" s="3" t="s">
        <v>19</v>
      </c>
      <c r="I137" s="3">
        <v>2310</v>
      </c>
      <c r="J137" s="3">
        <v>1201</v>
      </c>
      <c r="K137" s="3">
        <v>60</v>
      </c>
      <c r="L137" s="3">
        <v>40</v>
      </c>
      <c r="M137" s="3">
        <v>20</v>
      </c>
      <c r="N137" s="3">
        <f t="shared" si="21"/>
        <v>120</v>
      </c>
      <c r="O137" s="3">
        <v>15</v>
      </c>
      <c r="P137" s="3" t="str">
        <f t="shared" si="17"/>
        <v>Nem</v>
      </c>
      <c r="X137" s="3">
        <f t="shared" si="16"/>
        <v>0</v>
      </c>
      <c r="Y137" s="3">
        <f t="shared" si="16"/>
        <v>0</v>
      </c>
      <c r="Z137" s="3">
        <f t="shared" si="16"/>
        <v>0</v>
      </c>
      <c r="AA137" s="3">
        <f t="shared" si="16"/>
        <v>0</v>
      </c>
      <c r="AB137" s="1"/>
      <c r="AC137" s="1"/>
      <c r="AD137" s="1"/>
      <c r="AE137" s="1"/>
      <c r="AF137" s="1"/>
      <c r="AG137" s="1"/>
      <c r="AH137" s="1"/>
      <c r="AJ137" s="1"/>
      <c r="AK137" s="1"/>
      <c r="AL137" s="1"/>
    </row>
    <row r="138" spans="1:38">
      <c r="A138" s="3" t="s">
        <v>171</v>
      </c>
      <c r="B138" s="3" t="s">
        <v>33</v>
      </c>
      <c r="C138" s="3">
        <v>45.260217400000002</v>
      </c>
      <c r="D138" s="3">
        <f t="shared" si="18"/>
        <v>0.78993981379842737</v>
      </c>
      <c r="E138" s="3">
        <v>6.0335913769999996</v>
      </c>
      <c r="F138" s="3">
        <f t="shared" si="19"/>
        <v>0.10530603524858846</v>
      </c>
      <c r="G138" s="3">
        <f t="shared" si="20"/>
        <v>1026.9614058951668</v>
      </c>
      <c r="H138" s="3" t="s">
        <v>19</v>
      </c>
      <c r="I138" s="3">
        <v>2400</v>
      </c>
      <c r="J138" s="3">
        <v>1350</v>
      </c>
      <c r="K138" s="3">
        <v>46</v>
      </c>
      <c r="L138" s="3">
        <v>36</v>
      </c>
      <c r="M138" s="3">
        <v>38</v>
      </c>
      <c r="N138" s="3">
        <f t="shared" si="21"/>
        <v>120</v>
      </c>
      <c r="O138" s="3">
        <v>0</v>
      </c>
      <c r="P138" s="3" t="str">
        <f t="shared" si="17"/>
        <v>Nem</v>
      </c>
      <c r="X138" s="3">
        <f t="shared" si="16"/>
        <v>0</v>
      </c>
      <c r="Y138" s="3">
        <f t="shared" si="16"/>
        <v>0</v>
      </c>
      <c r="Z138" s="3">
        <f t="shared" si="16"/>
        <v>0</v>
      </c>
      <c r="AA138" s="3">
        <f t="shared" si="16"/>
        <v>0</v>
      </c>
      <c r="AB138" s="1"/>
      <c r="AC138" s="1"/>
      <c r="AD138" s="1"/>
      <c r="AE138" s="1"/>
      <c r="AF138" s="1"/>
      <c r="AG138" s="1"/>
      <c r="AH138" s="1"/>
      <c r="AJ138" s="1"/>
      <c r="AK138" s="1"/>
      <c r="AL138" s="1"/>
    </row>
    <row r="139" spans="1:38">
      <c r="A139" s="3" t="s">
        <v>172</v>
      </c>
      <c r="B139" s="3" t="s">
        <v>27</v>
      </c>
      <c r="C139" s="3">
        <v>46.445051599999999</v>
      </c>
      <c r="D139" s="3">
        <f t="shared" si="18"/>
        <v>0.81061907167866043</v>
      </c>
      <c r="E139" s="3">
        <v>9.8195117609999993</v>
      </c>
      <c r="F139" s="3">
        <f t="shared" si="19"/>
        <v>0.1713828111677565</v>
      </c>
      <c r="G139" s="3">
        <f t="shared" si="20"/>
        <v>708.91071487612942</v>
      </c>
      <c r="H139" s="3" t="s">
        <v>14</v>
      </c>
      <c r="I139" s="3">
        <v>3303</v>
      </c>
      <c r="J139" s="3">
        <v>1797</v>
      </c>
      <c r="K139" s="3">
        <v>13</v>
      </c>
      <c r="L139" s="3">
        <v>89</v>
      </c>
      <c r="M139" s="3">
        <v>17</v>
      </c>
      <c r="N139" s="3">
        <f t="shared" si="21"/>
        <v>119</v>
      </c>
      <c r="O139" s="3">
        <v>9</v>
      </c>
      <c r="P139" s="3" t="str">
        <f t="shared" si="17"/>
        <v>Nem</v>
      </c>
      <c r="X139" s="3">
        <f t="shared" si="16"/>
        <v>0</v>
      </c>
      <c r="Y139" s="3">
        <f t="shared" si="16"/>
        <v>0</v>
      </c>
      <c r="Z139" s="3">
        <f t="shared" si="16"/>
        <v>0</v>
      </c>
      <c r="AA139" s="3">
        <f t="shared" si="16"/>
        <v>0</v>
      </c>
      <c r="AB139" s="1"/>
      <c r="AC139" s="1"/>
      <c r="AD139" s="1"/>
      <c r="AE139" s="1"/>
      <c r="AF139" s="1"/>
      <c r="AG139" s="1"/>
      <c r="AH139" s="1"/>
      <c r="AJ139" s="1"/>
      <c r="AK139" s="1"/>
      <c r="AL139" s="1"/>
    </row>
    <row r="140" spans="1:38">
      <c r="A140" s="3" t="s">
        <v>173</v>
      </c>
      <c r="B140" s="3" t="s">
        <v>18</v>
      </c>
      <c r="C140" s="3">
        <v>46.584656250000002</v>
      </c>
      <c r="D140" s="3">
        <f t="shared" si="18"/>
        <v>0.81305563247225476</v>
      </c>
      <c r="E140" s="3">
        <v>13.246128860000001</v>
      </c>
      <c r="F140" s="3">
        <f t="shared" si="19"/>
        <v>0.23118856175044303</v>
      </c>
      <c r="G140" s="3">
        <f t="shared" si="20"/>
        <v>450.52796976442312</v>
      </c>
      <c r="H140" s="3" t="s">
        <v>19</v>
      </c>
      <c r="I140" s="3">
        <v>2002</v>
      </c>
      <c r="J140" s="3">
        <v>600</v>
      </c>
      <c r="K140" s="3">
        <v>30</v>
      </c>
      <c r="L140" s="3">
        <v>69</v>
      </c>
      <c r="M140" s="3">
        <v>11</v>
      </c>
      <c r="N140" s="3">
        <f t="shared" si="21"/>
        <v>110</v>
      </c>
      <c r="O140" s="3">
        <v>7</v>
      </c>
      <c r="P140" s="3" t="str">
        <f t="shared" si="17"/>
        <v>Nem</v>
      </c>
      <c r="X140" s="3">
        <f t="shared" si="16"/>
        <v>0</v>
      </c>
      <c r="Y140" s="3">
        <f t="shared" si="16"/>
        <v>0</v>
      </c>
      <c r="Z140" s="3">
        <f t="shared" si="16"/>
        <v>0</v>
      </c>
      <c r="AA140" s="3">
        <f t="shared" si="16"/>
        <v>0</v>
      </c>
      <c r="AB140" s="1"/>
      <c r="AC140" s="1"/>
      <c r="AD140" s="1"/>
      <c r="AE140" s="1"/>
      <c r="AF140" s="1"/>
      <c r="AG140" s="1"/>
      <c r="AH140" s="1"/>
      <c r="AJ140" s="1"/>
      <c r="AK140" s="1"/>
      <c r="AL140" s="1"/>
    </row>
    <row r="141" spans="1:38">
      <c r="A141" s="3" t="s">
        <v>174</v>
      </c>
      <c r="B141" s="3" t="s">
        <v>30</v>
      </c>
      <c r="C141" s="3">
        <v>44.249445999999999</v>
      </c>
      <c r="D141" s="3">
        <f t="shared" si="18"/>
        <v>0.77229852488343476</v>
      </c>
      <c r="E141" s="3">
        <v>7.7750810000000001</v>
      </c>
      <c r="F141" s="3">
        <f t="shared" si="19"/>
        <v>0.13570076305925324</v>
      </c>
      <c r="G141" s="3">
        <f t="shared" si="20"/>
        <v>942.85397811998359</v>
      </c>
      <c r="I141" s="3">
        <v>807</v>
      </c>
      <c r="J141" s="3">
        <v>803</v>
      </c>
      <c r="K141" s="3">
        <v>42</v>
      </c>
      <c r="L141" s="3">
        <v>51</v>
      </c>
      <c r="M141" s="3">
        <v>11</v>
      </c>
      <c r="N141" s="3">
        <f t="shared" si="21"/>
        <v>104</v>
      </c>
      <c r="O141" s="3">
        <v>0</v>
      </c>
      <c r="P141" s="3" t="str">
        <f t="shared" si="17"/>
        <v>Nem</v>
      </c>
      <c r="X141" s="3">
        <f t="shared" si="16"/>
        <v>0</v>
      </c>
      <c r="Y141" s="3">
        <f t="shared" si="16"/>
        <v>0</v>
      </c>
      <c r="Z141" s="3">
        <f t="shared" si="16"/>
        <v>0</v>
      </c>
      <c r="AA141" s="3">
        <f t="shared" si="16"/>
        <v>0</v>
      </c>
      <c r="AB141" s="1"/>
      <c r="AC141" s="1"/>
      <c r="AD141" s="1"/>
      <c r="AE141" s="1"/>
      <c r="AF141" s="1"/>
      <c r="AG141" s="1"/>
      <c r="AH141" s="1"/>
      <c r="AJ141" s="1"/>
      <c r="AK141" s="1"/>
      <c r="AL141" s="1"/>
    </row>
    <row r="142" spans="1:38">
      <c r="A142" s="3" t="s">
        <v>175</v>
      </c>
      <c r="B142" s="3" t="s">
        <v>27</v>
      </c>
      <c r="C142" s="3">
        <v>46.389530499999999</v>
      </c>
      <c r="D142" s="3">
        <f t="shared" si="18"/>
        <v>0.8096500456793313</v>
      </c>
      <c r="E142" s="3">
        <v>8.0609271000000007</v>
      </c>
      <c r="F142" s="3">
        <f t="shared" si="19"/>
        <v>0.14068971865823821</v>
      </c>
      <c r="G142" s="3">
        <f t="shared" si="20"/>
        <v>841.82110832503474</v>
      </c>
      <c r="H142" s="3" t="s">
        <v>19</v>
      </c>
      <c r="I142" s="3">
        <v>1845</v>
      </c>
      <c r="J142" s="3">
        <v>759</v>
      </c>
      <c r="K142" s="3">
        <v>42</v>
      </c>
      <c r="L142" s="3">
        <v>50</v>
      </c>
      <c r="M142" s="3">
        <v>12</v>
      </c>
      <c r="N142" s="3">
        <f t="shared" si="21"/>
        <v>104</v>
      </c>
      <c r="O142" s="3">
        <v>4</v>
      </c>
      <c r="P142" s="3" t="str">
        <f t="shared" si="17"/>
        <v>Nem</v>
      </c>
      <c r="X142" s="3">
        <f t="shared" si="16"/>
        <v>0</v>
      </c>
      <c r="Y142" s="3">
        <f t="shared" si="16"/>
        <v>0</v>
      </c>
      <c r="Z142" s="3">
        <f t="shared" si="16"/>
        <v>0</v>
      </c>
      <c r="AA142" s="3">
        <f t="shared" si="16"/>
        <v>0</v>
      </c>
      <c r="AB142" s="1"/>
      <c r="AC142" s="1"/>
      <c r="AD142" s="1"/>
      <c r="AE142" s="1"/>
      <c r="AF142" s="1"/>
      <c r="AG142" s="1"/>
      <c r="AH142" s="1"/>
      <c r="AJ142" s="1"/>
      <c r="AK142" s="1"/>
      <c r="AL142" s="1"/>
    </row>
    <row r="143" spans="1:38">
      <c r="A143" s="3" t="s">
        <v>176</v>
      </c>
      <c r="B143" s="3" t="s">
        <v>18</v>
      </c>
      <c r="C143" s="3">
        <v>46.844221500000003</v>
      </c>
      <c r="D143" s="3">
        <f t="shared" si="18"/>
        <v>0.817585900708517</v>
      </c>
      <c r="E143" s="3">
        <v>13.7662406</v>
      </c>
      <c r="F143" s="3">
        <f t="shared" si="19"/>
        <v>0.24026622409171969</v>
      </c>
      <c r="G143" s="3">
        <f t="shared" si="20"/>
        <v>405.15792543140117</v>
      </c>
      <c r="H143" s="3" t="s">
        <v>19</v>
      </c>
      <c r="I143" s="3">
        <v>2055</v>
      </c>
      <c r="J143" s="3">
        <v>1087</v>
      </c>
      <c r="K143" s="3">
        <v>18</v>
      </c>
      <c r="L143" s="3">
        <v>77</v>
      </c>
      <c r="M143" s="3">
        <v>8</v>
      </c>
      <c r="N143" s="3">
        <f t="shared" si="21"/>
        <v>103</v>
      </c>
      <c r="O143" s="3">
        <v>7</v>
      </c>
      <c r="P143" s="3" t="str">
        <f t="shared" si="17"/>
        <v>Nem</v>
      </c>
      <c r="X143" s="3">
        <f t="shared" ref="X143:AA162" si="22">IFERROR(FIND(X$2,$H143),0)</f>
        <v>0</v>
      </c>
      <c r="Y143" s="3">
        <f t="shared" si="22"/>
        <v>0</v>
      </c>
      <c r="Z143" s="3">
        <f t="shared" si="22"/>
        <v>0</v>
      </c>
      <c r="AA143" s="3">
        <f t="shared" si="22"/>
        <v>0</v>
      </c>
      <c r="AB143" s="1"/>
      <c r="AC143" s="1"/>
      <c r="AD143" s="1"/>
      <c r="AE143" s="1"/>
      <c r="AF143" s="1"/>
      <c r="AG143" s="1"/>
      <c r="AH143" s="1"/>
      <c r="AJ143" s="1"/>
      <c r="AK143" s="1"/>
      <c r="AL143" s="1"/>
    </row>
    <row r="144" spans="1:38">
      <c r="A144" s="3" t="s">
        <v>177</v>
      </c>
      <c r="B144" s="3" t="s">
        <v>30</v>
      </c>
      <c r="C144" s="3">
        <v>45.078339</v>
      </c>
      <c r="D144" s="3">
        <f t="shared" si="18"/>
        <v>0.78676543688016809</v>
      </c>
      <c r="E144" s="3">
        <v>6.7032049999999996</v>
      </c>
      <c r="F144" s="3">
        <f t="shared" si="19"/>
        <v>0.11699299768614649</v>
      </c>
      <c r="G144" s="3">
        <f t="shared" si="20"/>
        <v>984.19559183435194</v>
      </c>
      <c r="H144" s="3" t="s">
        <v>19</v>
      </c>
      <c r="I144" s="3">
        <v>2694</v>
      </c>
      <c r="J144" s="3">
        <v>1312</v>
      </c>
      <c r="K144" s="3">
        <v>54</v>
      </c>
      <c r="L144" s="3">
        <v>38</v>
      </c>
      <c r="M144" s="3">
        <v>8</v>
      </c>
      <c r="N144" s="3">
        <f t="shared" si="21"/>
        <v>100</v>
      </c>
      <c r="O144" s="3">
        <v>0</v>
      </c>
      <c r="P144" s="3" t="str">
        <f t="shared" si="17"/>
        <v>Nem</v>
      </c>
      <c r="X144" s="3">
        <f t="shared" si="22"/>
        <v>0</v>
      </c>
      <c r="Y144" s="3">
        <f t="shared" si="22"/>
        <v>0</v>
      </c>
      <c r="Z144" s="3">
        <f t="shared" si="22"/>
        <v>0</v>
      </c>
      <c r="AA144" s="3">
        <f t="shared" si="22"/>
        <v>0</v>
      </c>
      <c r="AB144" s="1"/>
      <c r="AC144" s="1"/>
      <c r="AD144" s="1"/>
      <c r="AE144" s="1"/>
      <c r="AF144" s="1"/>
      <c r="AG144" s="1"/>
      <c r="AH144" s="1"/>
      <c r="AJ144" s="1"/>
      <c r="AK144" s="1"/>
      <c r="AL144" s="1"/>
    </row>
    <row r="145" spans="1:38">
      <c r="A145" s="3" t="s">
        <v>178</v>
      </c>
      <c r="B145" s="3" t="s">
        <v>33</v>
      </c>
      <c r="C145" s="3">
        <v>42.816935999999998</v>
      </c>
      <c r="D145" s="3">
        <f t="shared" si="18"/>
        <v>0.74729650881569076</v>
      </c>
      <c r="E145" s="3">
        <v>0.32195380000000001</v>
      </c>
      <c r="F145" s="3">
        <f t="shared" si="19"/>
        <v>5.6191538493073198E-3</v>
      </c>
      <c r="G145" s="3">
        <f t="shared" si="20"/>
        <v>1552.6072675738928</v>
      </c>
      <c r="H145" s="3" t="s">
        <v>19</v>
      </c>
      <c r="I145" s="3">
        <v>1600</v>
      </c>
      <c r="J145" s="3">
        <v>812</v>
      </c>
      <c r="K145" s="3">
        <v>60</v>
      </c>
      <c r="L145" s="3">
        <v>30</v>
      </c>
      <c r="M145" s="3">
        <v>10</v>
      </c>
      <c r="N145" s="3">
        <f t="shared" si="21"/>
        <v>100</v>
      </c>
      <c r="O145" s="3">
        <v>3</v>
      </c>
      <c r="P145" s="3" t="str">
        <f t="shared" si="17"/>
        <v>Nem</v>
      </c>
      <c r="X145" s="3">
        <f t="shared" si="22"/>
        <v>0</v>
      </c>
      <c r="Y145" s="3">
        <f t="shared" si="22"/>
        <v>0</v>
      </c>
      <c r="Z145" s="3">
        <f t="shared" si="22"/>
        <v>0</v>
      </c>
      <c r="AA145" s="3">
        <f t="shared" si="22"/>
        <v>0</v>
      </c>
      <c r="AB145" s="1"/>
      <c r="AC145" s="1"/>
      <c r="AD145" s="1"/>
      <c r="AE145" s="1"/>
      <c r="AF145" s="1"/>
      <c r="AG145" s="1"/>
      <c r="AH145" s="1"/>
      <c r="AJ145" s="1"/>
      <c r="AK145" s="1"/>
      <c r="AL145" s="1"/>
    </row>
    <row r="146" spans="1:38">
      <c r="A146" s="3" t="s">
        <v>179</v>
      </c>
      <c r="B146" s="3" t="s">
        <v>33</v>
      </c>
      <c r="C146" s="3">
        <v>44.697206399999999</v>
      </c>
      <c r="D146" s="3">
        <f t="shared" si="18"/>
        <v>0.78011341812348156</v>
      </c>
      <c r="E146" s="3">
        <v>6.3235516000000001</v>
      </c>
      <c r="F146" s="3">
        <f t="shared" si="19"/>
        <v>0.11036679583975546</v>
      </c>
      <c r="G146" s="3">
        <f t="shared" si="20"/>
        <v>1027.40964141468</v>
      </c>
      <c r="H146" s="3" t="s">
        <v>19</v>
      </c>
      <c r="I146" s="3">
        <v>2725</v>
      </c>
      <c r="J146" s="3">
        <v>1850</v>
      </c>
      <c r="K146" s="3">
        <v>55</v>
      </c>
      <c r="L146" s="3">
        <v>38</v>
      </c>
      <c r="M146" s="3">
        <v>7</v>
      </c>
      <c r="N146" s="3">
        <f t="shared" si="21"/>
        <v>100</v>
      </c>
      <c r="O146" s="3">
        <v>0</v>
      </c>
      <c r="P146" s="3" t="str">
        <f t="shared" si="17"/>
        <v>Nem</v>
      </c>
      <c r="X146" s="3">
        <f t="shared" si="22"/>
        <v>0</v>
      </c>
      <c r="Y146" s="3">
        <f t="shared" si="22"/>
        <v>0</v>
      </c>
      <c r="Z146" s="3">
        <f t="shared" si="22"/>
        <v>0</v>
      </c>
      <c r="AA146" s="3">
        <f t="shared" si="22"/>
        <v>0</v>
      </c>
      <c r="AB146" s="1"/>
      <c r="AC146" s="1"/>
      <c r="AD146" s="1"/>
      <c r="AE146" s="1"/>
      <c r="AF146" s="1"/>
      <c r="AG146" s="1"/>
      <c r="AH146" s="1"/>
      <c r="AJ146" s="1"/>
      <c r="AK146" s="1"/>
      <c r="AL146" s="1"/>
    </row>
    <row r="147" spans="1:38">
      <c r="A147" s="3" t="s">
        <v>180</v>
      </c>
      <c r="B147" s="3" t="s">
        <v>33</v>
      </c>
      <c r="C147" s="3">
        <v>44.684408949999998</v>
      </c>
      <c r="D147" s="3">
        <f t="shared" si="18"/>
        <v>0.77989006048512222</v>
      </c>
      <c r="E147" s="3">
        <v>5.8984841980000002</v>
      </c>
      <c r="F147" s="3">
        <f t="shared" si="19"/>
        <v>0.10294797013195713</v>
      </c>
      <c r="G147" s="3">
        <f t="shared" si="20"/>
        <v>1059.1007841055232</v>
      </c>
      <c r="H147" s="3" t="s">
        <v>19</v>
      </c>
      <c r="I147" s="3">
        <v>2450</v>
      </c>
      <c r="J147" s="3">
        <v>1450</v>
      </c>
      <c r="K147" s="3">
        <v>60</v>
      </c>
      <c r="L147" s="3">
        <v>30</v>
      </c>
      <c r="M147" s="3">
        <v>10</v>
      </c>
      <c r="N147" s="3">
        <f t="shared" si="21"/>
        <v>100</v>
      </c>
      <c r="O147" s="3">
        <v>0</v>
      </c>
      <c r="P147" s="3" t="str">
        <f t="shared" si="17"/>
        <v>Nem</v>
      </c>
      <c r="X147" s="3">
        <f t="shared" si="22"/>
        <v>0</v>
      </c>
      <c r="Y147" s="3">
        <f t="shared" si="22"/>
        <v>0</v>
      </c>
      <c r="Z147" s="3">
        <f t="shared" si="22"/>
        <v>0</v>
      </c>
      <c r="AA147" s="3">
        <f t="shared" si="22"/>
        <v>0</v>
      </c>
      <c r="AB147" s="1"/>
      <c r="AC147" s="1"/>
      <c r="AD147" s="1"/>
      <c r="AE147" s="1"/>
      <c r="AF147" s="1"/>
      <c r="AG147" s="1"/>
      <c r="AH147" s="1"/>
      <c r="AJ147" s="1"/>
      <c r="AK147" s="1"/>
      <c r="AL147" s="1"/>
    </row>
    <row r="148" spans="1:38">
      <c r="A148" s="3" t="s">
        <v>181</v>
      </c>
      <c r="B148" s="3" t="s">
        <v>33</v>
      </c>
      <c r="C148" s="3">
        <v>42.908761300000002</v>
      </c>
      <c r="D148" s="3">
        <f t="shared" si="18"/>
        <v>0.74889916263732237</v>
      </c>
      <c r="E148" s="3">
        <v>0.16741130000000001</v>
      </c>
      <c r="F148" s="3">
        <f t="shared" si="19"/>
        <v>2.9218783900439834E-3</v>
      </c>
      <c r="G148" s="3">
        <f t="shared" si="20"/>
        <v>1559.4988052365713</v>
      </c>
      <c r="H148" s="3" t="s">
        <v>16</v>
      </c>
      <c r="I148" s="3">
        <v>2500</v>
      </c>
      <c r="J148" s="3">
        <v>1250</v>
      </c>
      <c r="K148" s="3">
        <v>58</v>
      </c>
      <c r="L148" s="3">
        <v>35</v>
      </c>
      <c r="M148" s="3">
        <v>7</v>
      </c>
      <c r="N148" s="3">
        <f t="shared" si="21"/>
        <v>100</v>
      </c>
      <c r="O148" s="3">
        <v>6</v>
      </c>
      <c r="P148" s="3" t="str">
        <f t="shared" si="17"/>
        <v>Nem</v>
      </c>
      <c r="X148" s="3">
        <f t="shared" si="22"/>
        <v>0</v>
      </c>
      <c r="Y148" s="3">
        <f t="shared" si="22"/>
        <v>0</v>
      </c>
      <c r="Z148" s="3">
        <f t="shared" si="22"/>
        <v>0</v>
      </c>
      <c r="AA148" s="3">
        <f t="shared" si="22"/>
        <v>0</v>
      </c>
      <c r="AB148" s="1"/>
      <c r="AC148" s="1"/>
      <c r="AD148" s="1"/>
      <c r="AE148" s="1"/>
      <c r="AF148" s="1"/>
      <c r="AG148" s="1"/>
      <c r="AH148" s="1"/>
      <c r="AJ148" s="1"/>
      <c r="AK148" s="1"/>
      <c r="AL148" s="1"/>
    </row>
    <row r="149" spans="1:38">
      <c r="A149" s="3" t="s">
        <v>182</v>
      </c>
      <c r="B149" s="3" t="s">
        <v>27</v>
      </c>
      <c r="C149" s="3">
        <v>46.842101999999997</v>
      </c>
      <c r="D149" s="3">
        <f t="shared" si="18"/>
        <v>0.81754890845502082</v>
      </c>
      <c r="E149" s="3">
        <v>9.8353422080000001</v>
      </c>
      <c r="F149" s="3">
        <f t="shared" si="19"/>
        <v>0.17165910458996897</v>
      </c>
      <c r="G149" s="3">
        <f t="shared" si="20"/>
        <v>699.21975518019417</v>
      </c>
      <c r="H149" s="3" t="s">
        <v>16</v>
      </c>
      <c r="I149" s="3">
        <v>2844</v>
      </c>
      <c r="J149" s="3">
        <v>810</v>
      </c>
      <c r="K149" s="3">
        <v>20</v>
      </c>
      <c r="L149" s="3">
        <v>60</v>
      </c>
      <c r="M149" s="3">
        <v>16</v>
      </c>
      <c r="N149" s="3">
        <f t="shared" si="21"/>
        <v>96</v>
      </c>
      <c r="O149" s="3">
        <v>12</v>
      </c>
      <c r="P149" s="3" t="str">
        <f t="shared" si="17"/>
        <v>Nem</v>
      </c>
      <c r="X149" s="3">
        <f t="shared" si="22"/>
        <v>0</v>
      </c>
      <c r="Y149" s="3">
        <f t="shared" si="22"/>
        <v>0</v>
      </c>
      <c r="Z149" s="3">
        <f t="shared" si="22"/>
        <v>0</v>
      </c>
      <c r="AA149" s="3">
        <f t="shared" si="22"/>
        <v>0</v>
      </c>
      <c r="AB149" s="1"/>
      <c r="AC149" s="1"/>
      <c r="AD149" s="1"/>
      <c r="AE149" s="1"/>
      <c r="AF149" s="1"/>
      <c r="AG149" s="1"/>
      <c r="AH149" s="1"/>
      <c r="AJ149" s="1"/>
      <c r="AK149" s="1"/>
      <c r="AL149" s="1"/>
    </row>
    <row r="150" spans="1:38">
      <c r="A150" s="3" t="s">
        <v>183</v>
      </c>
      <c r="B150" s="3" t="s">
        <v>18</v>
      </c>
      <c r="C150" s="3">
        <v>47.423497400000002</v>
      </c>
      <c r="D150" s="3">
        <f t="shared" si="18"/>
        <v>0.82769617244097038</v>
      </c>
      <c r="E150" s="3">
        <v>12.030742800000001</v>
      </c>
      <c r="F150" s="3">
        <f t="shared" si="19"/>
        <v>0.20997607332060167</v>
      </c>
      <c r="G150" s="3">
        <f t="shared" si="20"/>
        <v>526.84886327608615</v>
      </c>
      <c r="H150" s="3" t="s">
        <v>48</v>
      </c>
      <c r="I150" s="3">
        <v>1130</v>
      </c>
      <c r="J150" s="3">
        <v>900</v>
      </c>
      <c r="K150" s="3">
        <v>1</v>
      </c>
      <c r="L150" s="3">
        <v>0</v>
      </c>
      <c r="M150" s="3">
        <v>1</v>
      </c>
      <c r="N150" s="3">
        <f t="shared" si="21"/>
        <v>2</v>
      </c>
      <c r="O150" s="3">
        <v>0</v>
      </c>
      <c r="P150" s="3" t="str">
        <f t="shared" si="17"/>
        <v>Nem</v>
      </c>
      <c r="X150" s="3">
        <f t="shared" si="22"/>
        <v>0</v>
      </c>
      <c r="Y150" s="3">
        <f t="shared" si="22"/>
        <v>0</v>
      </c>
      <c r="Z150" s="3">
        <f t="shared" si="22"/>
        <v>0</v>
      </c>
      <c r="AA150" s="3">
        <f t="shared" si="22"/>
        <v>0</v>
      </c>
      <c r="AB150" s="1"/>
      <c r="AC150" s="1"/>
      <c r="AD150" s="1"/>
      <c r="AE150" s="1"/>
      <c r="AF150" s="1"/>
      <c r="AG150" s="1"/>
      <c r="AH150" s="1"/>
      <c r="AJ150" s="1"/>
      <c r="AK150" s="1"/>
      <c r="AL150" s="1"/>
    </row>
    <row r="151" spans="1:38">
      <c r="A151" s="3" t="s">
        <v>184</v>
      </c>
      <c r="B151" s="3" t="s">
        <v>185</v>
      </c>
      <c r="C151" s="3">
        <v>63.401088799999997</v>
      </c>
      <c r="D151" s="3">
        <f t="shared" si="18"/>
        <v>1.1065577489093006</v>
      </c>
      <c r="E151" s="3">
        <v>13.082224099999999</v>
      </c>
      <c r="F151" s="3">
        <f t="shared" si="19"/>
        <v>0.2283278840287519</v>
      </c>
      <c r="G151" s="3">
        <f t="shared" si="20"/>
        <v>1805.9560363880676</v>
      </c>
      <c r="H151" s="3" t="s">
        <v>14</v>
      </c>
      <c r="I151" s="3">
        <v>1274</v>
      </c>
      <c r="J151" s="3">
        <v>380</v>
      </c>
      <c r="K151" s="3">
        <v>45</v>
      </c>
      <c r="L151" s="3">
        <v>38</v>
      </c>
      <c r="M151" s="3">
        <v>8</v>
      </c>
      <c r="N151" s="3">
        <f t="shared" si="21"/>
        <v>91</v>
      </c>
      <c r="O151" s="3">
        <v>6</v>
      </c>
      <c r="P151" s="3" t="str">
        <f t="shared" si="17"/>
        <v>Nem</v>
      </c>
      <c r="X151" s="3">
        <f t="shared" si="22"/>
        <v>0</v>
      </c>
      <c r="Y151" s="3">
        <f t="shared" si="22"/>
        <v>0</v>
      </c>
      <c r="Z151" s="3">
        <f t="shared" si="22"/>
        <v>0</v>
      </c>
      <c r="AA151" s="3">
        <f t="shared" si="22"/>
        <v>0</v>
      </c>
      <c r="AB151" s="1"/>
      <c r="AC151" s="1"/>
      <c r="AD151" s="1"/>
      <c r="AE151" s="1"/>
      <c r="AF151" s="1"/>
      <c r="AG151" s="1"/>
      <c r="AH151" s="1"/>
      <c r="AJ151" s="1"/>
      <c r="AK151" s="1"/>
      <c r="AL151" s="1"/>
    </row>
    <row r="152" spans="1:38">
      <c r="A152" s="3" t="s">
        <v>186</v>
      </c>
      <c r="B152" s="3" t="s">
        <v>30</v>
      </c>
      <c r="C152" s="3">
        <v>41.848166999999997</v>
      </c>
      <c r="D152" s="3">
        <f t="shared" si="18"/>
        <v>0.73038830007443778</v>
      </c>
      <c r="E152" s="3">
        <v>14.079594</v>
      </c>
      <c r="F152" s="3">
        <f t="shared" si="19"/>
        <v>0.24573527264403849</v>
      </c>
      <c r="G152" s="3">
        <f t="shared" si="20"/>
        <v>740.26530587659784</v>
      </c>
      <c r="H152" s="3" t="s">
        <v>19</v>
      </c>
      <c r="I152" s="3">
        <v>2141</v>
      </c>
      <c r="J152" s="3">
        <v>1309</v>
      </c>
      <c r="K152" s="3">
        <v>37</v>
      </c>
      <c r="L152" s="3">
        <v>32</v>
      </c>
      <c r="M152" s="3">
        <v>20</v>
      </c>
      <c r="N152" s="3">
        <f t="shared" si="21"/>
        <v>89</v>
      </c>
      <c r="O152" s="3">
        <v>0</v>
      </c>
      <c r="P152" s="3" t="str">
        <f t="shared" si="17"/>
        <v>Nem</v>
      </c>
      <c r="X152" s="3">
        <f t="shared" si="22"/>
        <v>0</v>
      </c>
      <c r="Y152" s="3">
        <f t="shared" si="22"/>
        <v>0</v>
      </c>
      <c r="Z152" s="3">
        <f t="shared" si="22"/>
        <v>0</v>
      </c>
      <c r="AA152" s="3">
        <f t="shared" si="22"/>
        <v>0</v>
      </c>
      <c r="AB152" s="1"/>
      <c r="AC152" s="1"/>
      <c r="AD152" s="1"/>
      <c r="AE152" s="1"/>
      <c r="AF152" s="1"/>
      <c r="AG152" s="1"/>
      <c r="AH152" s="1"/>
      <c r="AJ152" s="1"/>
      <c r="AK152" s="1"/>
      <c r="AL152" s="1"/>
    </row>
    <row r="153" spans="1:38">
      <c r="A153" s="3" t="s">
        <v>187</v>
      </c>
      <c r="B153" s="3" t="s">
        <v>33</v>
      </c>
      <c r="C153" s="3">
        <v>45.117148700000001</v>
      </c>
      <c r="D153" s="3">
        <f t="shared" si="18"/>
        <v>0.78744279392687944</v>
      </c>
      <c r="E153" s="3">
        <v>5.893161879</v>
      </c>
      <c r="F153" s="3">
        <f t="shared" si="19"/>
        <v>0.10285507814156568</v>
      </c>
      <c r="G153" s="3">
        <f t="shared" si="20"/>
        <v>1042.5517666357287</v>
      </c>
      <c r="H153" s="3" t="s">
        <v>19</v>
      </c>
      <c r="I153" s="3">
        <v>2250</v>
      </c>
      <c r="J153" s="3">
        <v>1400</v>
      </c>
      <c r="K153" s="3">
        <v>45</v>
      </c>
      <c r="L153" s="3">
        <v>35</v>
      </c>
      <c r="M153" s="3">
        <v>10</v>
      </c>
      <c r="N153" s="3">
        <f t="shared" si="21"/>
        <v>90</v>
      </c>
      <c r="O153" s="3">
        <v>0</v>
      </c>
      <c r="P153" s="3" t="str">
        <f t="shared" si="17"/>
        <v>Nem</v>
      </c>
      <c r="X153" s="3">
        <f t="shared" si="22"/>
        <v>0</v>
      </c>
      <c r="Y153" s="3">
        <f t="shared" si="22"/>
        <v>0</v>
      </c>
      <c r="Z153" s="3">
        <f t="shared" si="22"/>
        <v>0</v>
      </c>
      <c r="AA153" s="3">
        <f t="shared" si="22"/>
        <v>0</v>
      </c>
      <c r="AB153" s="1"/>
      <c r="AC153" s="1"/>
      <c r="AD153" s="1"/>
      <c r="AE153" s="1"/>
      <c r="AF153" s="1"/>
      <c r="AG153" s="1"/>
      <c r="AH153" s="1"/>
      <c r="AJ153" s="1"/>
      <c r="AK153" s="1"/>
      <c r="AL153" s="1"/>
    </row>
    <row r="154" spans="1:38">
      <c r="A154" s="3" t="s">
        <v>188</v>
      </c>
      <c r="B154" s="3" t="s">
        <v>33</v>
      </c>
      <c r="C154" s="3">
        <v>44.095622800000001</v>
      </c>
      <c r="D154" s="3">
        <f t="shared" si="18"/>
        <v>0.7696138035774811</v>
      </c>
      <c r="E154" s="3">
        <v>6.9301383999999997</v>
      </c>
      <c r="F154" s="3">
        <f t="shared" si="19"/>
        <v>0.12095373269889179</v>
      </c>
      <c r="G154" s="3">
        <f t="shared" si="20"/>
        <v>1010.8329549445961</v>
      </c>
      <c r="H154" s="3" t="s">
        <v>19</v>
      </c>
      <c r="I154" s="3">
        <v>2020</v>
      </c>
      <c r="J154" s="3">
        <v>1412</v>
      </c>
      <c r="K154" s="3">
        <v>45</v>
      </c>
      <c r="L154" s="3">
        <v>35</v>
      </c>
      <c r="M154" s="3">
        <v>10</v>
      </c>
      <c r="N154" s="3">
        <f t="shared" si="21"/>
        <v>90</v>
      </c>
      <c r="O154" s="3">
        <v>0</v>
      </c>
      <c r="P154" s="3" t="str">
        <f t="shared" si="17"/>
        <v>Nem</v>
      </c>
      <c r="X154" s="3">
        <f t="shared" si="22"/>
        <v>0</v>
      </c>
      <c r="Y154" s="3">
        <f t="shared" si="22"/>
        <v>0</v>
      </c>
      <c r="Z154" s="3">
        <f t="shared" si="22"/>
        <v>0</v>
      </c>
      <c r="AA154" s="3">
        <f t="shared" si="22"/>
        <v>0</v>
      </c>
      <c r="AB154" s="1"/>
      <c r="AC154" s="1"/>
      <c r="AD154" s="1"/>
      <c r="AE154" s="1"/>
      <c r="AF154" s="1"/>
      <c r="AG154" s="1"/>
      <c r="AH154" s="1"/>
      <c r="AJ154" s="1"/>
      <c r="AK154" s="1"/>
      <c r="AL154" s="1"/>
    </row>
    <row r="155" spans="1:38">
      <c r="A155" s="3" t="s">
        <v>189</v>
      </c>
      <c r="B155" s="3" t="s">
        <v>27</v>
      </c>
      <c r="C155" s="3">
        <v>46.492721299999999</v>
      </c>
      <c r="D155" s="3">
        <f t="shared" si="18"/>
        <v>0.81145106489709828</v>
      </c>
      <c r="E155" s="3">
        <v>7.5587618000000001</v>
      </c>
      <c r="F155" s="3">
        <f t="shared" si="19"/>
        <v>0.13192528078397311</v>
      </c>
      <c r="G155" s="3">
        <f t="shared" si="20"/>
        <v>877.09200257548639</v>
      </c>
      <c r="H155" s="3" t="s">
        <v>19</v>
      </c>
      <c r="I155" s="3">
        <v>1260</v>
      </c>
      <c r="J155" s="3">
        <v>1072</v>
      </c>
      <c r="K155" s="3">
        <v>44</v>
      </c>
      <c r="L155" s="3">
        <v>38</v>
      </c>
      <c r="M155" s="3">
        <v>6</v>
      </c>
      <c r="N155" s="3">
        <f t="shared" si="21"/>
        <v>88</v>
      </c>
      <c r="O155" s="3">
        <v>6</v>
      </c>
      <c r="P155" s="3" t="str">
        <f t="shared" si="17"/>
        <v>Nem</v>
      </c>
      <c r="X155" s="3">
        <f t="shared" si="22"/>
        <v>0</v>
      </c>
      <c r="Y155" s="3">
        <f t="shared" si="22"/>
        <v>0</v>
      </c>
      <c r="Z155" s="3">
        <f t="shared" si="22"/>
        <v>0</v>
      </c>
      <c r="AA155" s="3">
        <f t="shared" si="22"/>
        <v>0</v>
      </c>
      <c r="AB155" s="1"/>
      <c r="AC155" s="1"/>
      <c r="AD155" s="1"/>
      <c r="AE155" s="1"/>
      <c r="AF155" s="1"/>
      <c r="AG155" s="1"/>
      <c r="AH155" s="1"/>
      <c r="AJ155" s="1"/>
      <c r="AK155" s="1"/>
      <c r="AL155" s="1"/>
    </row>
    <row r="156" spans="1:38">
      <c r="A156" s="3" t="s">
        <v>190</v>
      </c>
      <c r="B156" s="3" t="s">
        <v>27</v>
      </c>
      <c r="C156" s="3">
        <v>46.946374800000001</v>
      </c>
      <c r="D156" s="3">
        <f t="shared" si="18"/>
        <v>0.81936881213529444</v>
      </c>
      <c r="E156" s="3">
        <v>8.0499977000000005</v>
      </c>
      <c r="F156" s="3">
        <f t="shared" si="19"/>
        <v>0.14049896464297074</v>
      </c>
      <c r="G156" s="3">
        <f t="shared" si="20"/>
        <v>831.53431107388087</v>
      </c>
      <c r="H156" s="3" t="s">
        <v>19</v>
      </c>
      <c r="I156" s="3">
        <v>2011</v>
      </c>
      <c r="J156" s="3">
        <v>948</v>
      </c>
      <c r="K156" s="3">
        <v>62</v>
      </c>
      <c r="L156" s="3">
        <v>21</v>
      </c>
      <c r="M156" s="3">
        <v>4</v>
      </c>
      <c r="N156" s="3">
        <f t="shared" si="21"/>
        <v>87</v>
      </c>
      <c r="O156" s="3">
        <v>0</v>
      </c>
      <c r="P156" s="3" t="str">
        <f t="shared" si="17"/>
        <v>Nem</v>
      </c>
      <c r="X156" s="3">
        <f t="shared" si="22"/>
        <v>0</v>
      </c>
      <c r="Y156" s="3">
        <f t="shared" si="22"/>
        <v>0</v>
      </c>
      <c r="Z156" s="3">
        <f t="shared" si="22"/>
        <v>0</v>
      </c>
      <c r="AA156" s="3">
        <f t="shared" si="22"/>
        <v>0</v>
      </c>
      <c r="AB156" s="1"/>
      <c r="AC156" s="1"/>
      <c r="AD156" s="1"/>
      <c r="AE156" s="1"/>
      <c r="AF156" s="1"/>
      <c r="AG156" s="1"/>
      <c r="AH156" s="1"/>
      <c r="AJ156" s="1"/>
      <c r="AK156" s="1"/>
      <c r="AL156" s="1"/>
    </row>
    <row r="157" spans="1:38">
      <c r="A157" s="3" t="s">
        <v>191</v>
      </c>
      <c r="B157" s="3" t="s">
        <v>18</v>
      </c>
      <c r="C157" s="3">
        <v>47.111086200000003</v>
      </c>
      <c r="D157" s="3">
        <f t="shared" si="18"/>
        <v>0.82224356838086388</v>
      </c>
      <c r="E157" s="3">
        <v>13.156233569999999</v>
      </c>
      <c r="F157" s="3">
        <f t="shared" si="19"/>
        <v>0.22961959295790788</v>
      </c>
      <c r="G157" s="3">
        <f t="shared" si="20"/>
        <v>445.63412367476263</v>
      </c>
      <c r="H157" s="3" t="s">
        <v>48</v>
      </c>
      <c r="I157" s="3">
        <v>2007</v>
      </c>
      <c r="J157" s="3">
        <v>1079</v>
      </c>
      <c r="K157" s="3">
        <v>3</v>
      </c>
      <c r="L157" s="3">
        <v>6</v>
      </c>
      <c r="M157" s="3">
        <v>2</v>
      </c>
      <c r="N157" s="3">
        <f t="shared" si="21"/>
        <v>11</v>
      </c>
      <c r="O157" s="3">
        <v>0</v>
      </c>
      <c r="P157" s="3" t="str">
        <f t="shared" si="17"/>
        <v>Nem</v>
      </c>
      <c r="X157" s="3">
        <f t="shared" si="22"/>
        <v>0</v>
      </c>
      <c r="Y157" s="3">
        <f t="shared" si="22"/>
        <v>0</v>
      </c>
      <c r="Z157" s="3">
        <f t="shared" si="22"/>
        <v>0</v>
      </c>
      <c r="AA157" s="3">
        <f t="shared" si="22"/>
        <v>0</v>
      </c>
      <c r="AB157" s="1"/>
      <c r="AC157" s="1"/>
      <c r="AD157" s="1"/>
      <c r="AE157" s="1"/>
      <c r="AF157" s="1"/>
      <c r="AG157" s="1"/>
      <c r="AH157" s="1"/>
      <c r="AJ157" s="1"/>
      <c r="AK157" s="1"/>
      <c r="AL157" s="1"/>
    </row>
    <row r="158" spans="1:38">
      <c r="A158" s="3" t="s">
        <v>192</v>
      </c>
      <c r="B158" s="3" t="s">
        <v>33</v>
      </c>
      <c r="C158" s="3">
        <v>44.868927999999997</v>
      </c>
      <c r="D158" s="3">
        <f t="shared" si="18"/>
        <v>0.78311052544027426</v>
      </c>
      <c r="E158" s="3">
        <v>5.5947924819999999</v>
      </c>
      <c r="F158" s="3">
        <f t="shared" si="19"/>
        <v>9.7647549776725587E-2</v>
      </c>
      <c r="G158" s="3">
        <f t="shared" si="20"/>
        <v>1074.0333622034223</v>
      </c>
      <c r="H158" s="3" t="s">
        <v>19</v>
      </c>
      <c r="I158" s="3">
        <v>1835</v>
      </c>
      <c r="J158" s="3">
        <v>1113</v>
      </c>
      <c r="K158" s="3">
        <v>28</v>
      </c>
      <c r="L158" s="3">
        <v>50</v>
      </c>
      <c r="M158" s="3">
        <v>7</v>
      </c>
      <c r="N158" s="3">
        <f t="shared" si="21"/>
        <v>85</v>
      </c>
      <c r="O158" s="3">
        <v>0</v>
      </c>
      <c r="P158" s="3" t="str">
        <f t="shared" si="17"/>
        <v>Nem</v>
      </c>
      <c r="X158" s="3">
        <f t="shared" si="22"/>
        <v>0</v>
      </c>
      <c r="Y158" s="3">
        <f t="shared" si="22"/>
        <v>0</v>
      </c>
      <c r="Z158" s="3">
        <f t="shared" si="22"/>
        <v>0</v>
      </c>
      <c r="AA158" s="3">
        <f t="shared" si="22"/>
        <v>0</v>
      </c>
      <c r="AB158" s="1"/>
      <c r="AC158" s="1"/>
      <c r="AD158" s="1"/>
      <c r="AE158" s="1"/>
      <c r="AF158" s="1"/>
      <c r="AG158" s="1"/>
      <c r="AH158" s="1"/>
      <c r="AJ158" s="1"/>
      <c r="AK158" s="1"/>
      <c r="AL158" s="1"/>
    </row>
    <row r="159" spans="1:38">
      <c r="A159" s="3" t="s">
        <v>193</v>
      </c>
      <c r="B159" s="3" t="s">
        <v>33</v>
      </c>
      <c r="C159" s="3">
        <v>45.941867500000001</v>
      </c>
      <c r="D159" s="3">
        <f t="shared" si="18"/>
        <v>0.80183685238997604</v>
      </c>
      <c r="E159" s="3">
        <v>6.4271456999999996</v>
      </c>
      <c r="F159" s="3">
        <f t="shared" si="19"/>
        <v>0.11217485397039571</v>
      </c>
      <c r="G159" s="3">
        <f t="shared" si="20"/>
        <v>975.81542442955686</v>
      </c>
      <c r="H159" s="3" t="s">
        <v>19</v>
      </c>
      <c r="I159" s="3">
        <v>2100</v>
      </c>
      <c r="J159" s="3">
        <v>1000</v>
      </c>
      <c r="K159" s="3">
        <v>49</v>
      </c>
      <c r="L159" s="3">
        <v>27</v>
      </c>
      <c r="M159" s="3">
        <v>8</v>
      </c>
      <c r="N159" s="3">
        <f t="shared" si="21"/>
        <v>84</v>
      </c>
      <c r="O159" s="3">
        <v>0</v>
      </c>
      <c r="P159" s="3" t="str">
        <f t="shared" si="17"/>
        <v>Nem</v>
      </c>
      <c r="X159" s="3">
        <f t="shared" si="22"/>
        <v>0</v>
      </c>
      <c r="Y159" s="3">
        <f t="shared" si="22"/>
        <v>0</v>
      </c>
      <c r="Z159" s="3">
        <f t="shared" si="22"/>
        <v>0</v>
      </c>
      <c r="AA159" s="3">
        <f t="shared" si="22"/>
        <v>0</v>
      </c>
      <c r="AB159" s="1"/>
      <c r="AC159" s="1"/>
      <c r="AD159" s="1"/>
      <c r="AE159" s="1"/>
      <c r="AF159" s="1"/>
      <c r="AG159" s="1"/>
      <c r="AH159" s="1"/>
      <c r="AJ159" s="1"/>
      <c r="AK159" s="1"/>
      <c r="AL159" s="1"/>
    </row>
    <row r="160" spans="1:38">
      <c r="A160" s="3" t="s">
        <v>194</v>
      </c>
      <c r="B160" s="3" t="s">
        <v>18</v>
      </c>
      <c r="C160" s="3">
        <v>47.277054049999997</v>
      </c>
      <c r="D160" s="3">
        <f t="shared" si="18"/>
        <v>0.82514025381581979</v>
      </c>
      <c r="E160" s="3">
        <v>11.848679499999999</v>
      </c>
      <c r="F160" s="3">
        <f t="shared" si="19"/>
        <v>0.20679846928855544</v>
      </c>
      <c r="G160" s="3">
        <f t="shared" si="20"/>
        <v>541.76510115863209</v>
      </c>
      <c r="H160" s="3" t="s">
        <v>16</v>
      </c>
      <c r="I160" s="3">
        <v>2378</v>
      </c>
      <c r="J160" s="3">
        <v>600</v>
      </c>
      <c r="K160" s="3">
        <v>28</v>
      </c>
      <c r="L160" s="3">
        <v>41</v>
      </c>
      <c r="M160" s="3">
        <v>13</v>
      </c>
      <c r="N160" s="3">
        <f t="shared" si="21"/>
        <v>82</v>
      </c>
      <c r="O160" s="3">
        <v>11</v>
      </c>
      <c r="P160" s="3" t="str">
        <f t="shared" si="17"/>
        <v>Nem</v>
      </c>
      <c r="X160" s="3">
        <f t="shared" si="22"/>
        <v>0</v>
      </c>
      <c r="Y160" s="3">
        <f t="shared" si="22"/>
        <v>0</v>
      </c>
      <c r="Z160" s="3">
        <f t="shared" si="22"/>
        <v>0</v>
      </c>
      <c r="AA160" s="3">
        <f t="shared" si="22"/>
        <v>0</v>
      </c>
      <c r="AB160" s="1"/>
      <c r="AC160" s="1"/>
      <c r="AD160" s="1"/>
      <c r="AE160" s="1"/>
      <c r="AF160" s="1"/>
      <c r="AG160" s="1"/>
      <c r="AH160" s="1"/>
      <c r="AJ160" s="1"/>
      <c r="AK160" s="1"/>
      <c r="AL160" s="1"/>
    </row>
    <row r="161" spans="1:38">
      <c r="A161" s="3" t="s">
        <v>195</v>
      </c>
      <c r="B161" s="3" t="s">
        <v>27</v>
      </c>
      <c r="C161" s="3">
        <v>46.177663099999997</v>
      </c>
      <c r="D161" s="3">
        <f t="shared" si="18"/>
        <v>0.80595226197169145</v>
      </c>
      <c r="E161" s="3">
        <v>7.5744977999999996</v>
      </c>
      <c r="F161" s="3">
        <f t="shared" si="19"/>
        <v>0.13219992579506695</v>
      </c>
      <c r="G161" s="3">
        <f t="shared" si="20"/>
        <v>883.55849516851504</v>
      </c>
      <c r="H161" s="3" t="s">
        <v>19</v>
      </c>
      <c r="I161" s="3">
        <v>2900</v>
      </c>
      <c r="J161" s="3">
        <v>1570</v>
      </c>
      <c r="K161" s="3">
        <v>26</v>
      </c>
      <c r="L161" s="3">
        <v>28</v>
      </c>
      <c r="M161" s="3">
        <v>26</v>
      </c>
      <c r="N161" s="3">
        <f t="shared" si="21"/>
        <v>80</v>
      </c>
      <c r="O161" s="3">
        <v>0</v>
      </c>
      <c r="P161" s="3" t="str">
        <f t="shared" si="17"/>
        <v>Nem</v>
      </c>
      <c r="X161" s="3">
        <f t="shared" si="22"/>
        <v>0</v>
      </c>
      <c r="Y161" s="3">
        <f t="shared" si="22"/>
        <v>0</v>
      </c>
      <c r="Z161" s="3">
        <f t="shared" si="22"/>
        <v>0</v>
      </c>
      <c r="AA161" s="3">
        <f t="shared" si="22"/>
        <v>0</v>
      </c>
      <c r="AB161" s="1"/>
      <c r="AC161" s="1"/>
      <c r="AD161" s="1"/>
      <c r="AE161" s="1"/>
      <c r="AF161" s="1"/>
      <c r="AG161" s="1"/>
      <c r="AH161" s="1"/>
      <c r="AJ161" s="1"/>
      <c r="AK161" s="1"/>
      <c r="AL161" s="1"/>
    </row>
    <row r="162" spans="1:38">
      <c r="A162" s="3" t="s">
        <v>196</v>
      </c>
      <c r="B162" s="3" t="s">
        <v>30</v>
      </c>
      <c r="C162" s="3">
        <v>46.358117</v>
      </c>
      <c r="D162" s="3">
        <f t="shared" si="18"/>
        <v>0.80910177667475613</v>
      </c>
      <c r="E162" s="3">
        <v>12.05748586</v>
      </c>
      <c r="F162" s="3">
        <f t="shared" si="19"/>
        <v>0.21044282776966006</v>
      </c>
      <c r="G162" s="3">
        <f t="shared" si="20"/>
        <v>544.97630471542141</v>
      </c>
      <c r="H162" s="3" t="s">
        <v>19</v>
      </c>
      <c r="I162" s="3">
        <v>2100</v>
      </c>
      <c r="J162" s="3">
        <v>1000</v>
      </c>
      <c r="K162" s="3">
        <v>30</v>
      </c>
      <c r="L162" s="3">
        <v>44</v>
      </c>
      <c r="M162" s="3">
        <v>6</v>
      </c>
      <c r="N162" s="3">
        <f t="shared" si="21"/>
        <v>80</v>
      </c>
      <c r="O162" s="3">
        <v>0</v>
      </c>
      <c r="P162" s="3" t="str">
        <f t="shared" si="17"/>
        <v>Nem</v>
      </c>
      <c r="X162" s="3">
        <f t="shared" si="22"/>
        <v>0</v>
      </c>
      <c r="Y162" s="3">
        <f t="shared" si="22"/>
        <v>0</v>
      </c>
      <c r="Z162" s="3">
        <f t="shared" si="22"/>
        <v>0</v>
      </c>
      <c r="AA162" s="3">
        <f t="shared" si="22"/>
        <v>0</v>
      </c>
      <c r="AB162" s="1"/>
      <c r="AC162" s="1"/>
      <c r="AD162" s="1"/>
      <c r="AE162" s="1"/>
      <c r="AF162" s="1"/>
      <c r="AG162" s="1"/>
      <c r="AH162" s="1"/>
      <c r="AJ162" s="1"/>
      <c r="AK162" s="1"/>
      <c r="AL162" s="1"/>
    </row>
    <row r="163" spans="1:38">
      <c r="A163" s="3" t="s">
        <v>197</v>
      </c>
      <c r="B163" s="3" t="s">
        <v>33</v>
      </c>
      <c r="C163" s="3">
        <v>42.719359699999998</v>
      </c>
      <c r="D163" s="3">
        <f t="shared" si="18"/>
        <v>0.74559348110877699</v>
      </c>
      <c r="E163" s="3">
        <v>1.8379764999999999</v>
      </c>
      <c r="F163" s="3">
        <f t="shared" si="19"/>
        <v>3.2078741499281554E-2</v>
      </c>
      <c r="G163" s="3">
        <f t="shared" si="20"/>
        <v>1446.9506559266974</v>
      </c>
      <c r="H163" s="3" t="s">
        <v>19</v>
      </c>
      <c r="I163" s="3">
        <v>1400</v>
      </c>
      <c r="J163" s="3">
        <v>720</v>
      </c>
      <c r="K163" s="3">
        <v>40</v>
      </c>
      <c r="L163" s="3">
        <v>25</v>
      </c>
      <c r="M163" s="3">
        <v>15</v>
      </c>
      <c r="N163" s="3">
        <f t="shared" si="21"/>
        <v>80</v>
      </c>
      <c r="O163" s="3">
        <v>0</v>
      </c>
      <c r="P163" s="3" t="str">
        <f t="shared" si="17"/>
        <v>Nem</v>
      </c>
      <c r="X163" s="3">
        <f t="shared" ref="X163:AA182" si="23">IFERROR(FIND(X$2,$H163),0)</f>
        <v>0</v>
      </c>
      <c r="Y163" s="3">
        <f t="shared" si="23"/>
        <v>0</v>
      </c>
      <c r="Z163" s="3">
        <f t="shared" si="23"/>
        <v>0</v>
      </c>
      <c r="AA163" s="3">
        <f t="shared" si="23"/>
        <v>0</v>
      </c>
      <c r="AB163" s="1"/>
      <c r="AC163" s="1"/>
      <c r="AD163" s="1"/>
      <c r="AE163" s="1"/>
      <c r="AF163" s="1"/>
      <c r="AG163" s="1"/>
      <c r="AH163" s="1"/>
      <c r="AJ163" s="1"/>
      <c r="AK163" s="1"/>
      <c r="AL163" s="1"/>
    </row>
    <row r="164" spans="1:38">
      <c r="A164" s="3" t="s">
        <v>198</v>
      </c>
      <c r="B164" s="3" t="s">
        <v>18</v>
      </c>
      <c r="C164" s="3">
        <v>47.314039000000001</v>
      </c>
      <c r="D164" s="3">
        <f t="shared" si="18"/>
        <v>0.82578576296700534</v>
      </c>
      <c r="E164" s="3">
        <v>9.8942010830000005</v>
      </c>
      <c r="F164" s="3">
        <f t="shared" si="19"/>
        <v>0.17268638575273876</v>
      </c>
      <c r="G164" s="3">
        <f t="shared" si="20"/>
        <v>688.20582363244478</v>
      </c>
      <c r="H164" s="3" t="s">
        <v>19</v>
      </c>
      <c r="I164" s="3">
        <v>2050</v>
      </c>
      <c r="J164" s="3">
        <v>690</v>
      </c>
      <c r="K164" s="3">
        <v>37</v>
      </c>
      <c r="L164" s="3">
        <v>39</v>
      </c>
      <c r="M164" s="3">
        <v>1</v>
      </c>
      <c r="N164" s="3">
        <f t="shared" si="21"/>
        <v>77</v>
      </c>
      <c r="O164" s="3">
        <v>7</v>
      </c>
      <c r="P164" s="3" t="str">
        <f t="shared" si="17"/>
        <v>Nem</v>
      </c>
      <c r="X164" s="3">
        <f t="shared" si="23"/>
        <v>0</v>
      </c>
      <c r="Y164" s="3">
        <f t="shared" si="23"/>
        <v>0</v>
      </c>
      <c r="Z164" s="3">
        <f t="shared" si="23"/>
        <v>0</v>
      </c>
      <c r="AA164" s="3">
        <f t="shared" si="23"/>
        <v>0</v>
      </c>
      <c r="AB164" s="1"/>
      <c r="AC164" s="1"/>
      <c r="AD164" s="1"/>
      <c r="AE164" s="1"/>
      <c r="AF164" s="1"/>
      <c r="AG164" s="1"/>
      <c r="AH164" s="1"/>
      <c r="AJ164" s="1"/>
      <c r="AK164" s="1"/>
      <c r="AL164" s="1"/>
    </row>
    <row r="165" spans="1:38">
      <c r="A165" s="3" t="s">
        <v>199</v>
      </c>
      <c r="B165" s="3" t="s">
        <v>18</v>
      </c>
      <c r="C165" s="3">
        <v>47.323963599999999</v>
      </c>
      <c r="D165" s="3">
        <f t="shared" si="18"/>
        <v>0.82595897991394873</v>
      </c>
      <c r="E165" s="3">
        <v>12.7963165</v>
      </c>
      <c r="F165" s="3">
        <f t="shared" si="19"/>
        <v>0.22333785505227696</v>
      </c>
      <c r="G165" s="3">
        <f t="shared" si="20"/>
        <v>470.12327869887753</v>
      </c>
      <c r="H165" s="3" t="s">
        <v>19</v>
      </c>
      <c r="I165" s="3">
        <v>2000</v>
      </c>
      <c r="J165" s="3">
        <v>760</v>
      </c>
      <c r="K165" s="3">
        <v>30</v>
      </c>
      <c r="L165" s="3">
        <v>28</v>
      </c>
      <c r="M165" s="3">
        <v>19</v>
      </c>
      <c r="N165" s="3">
        <f t="shared" si="21"/>
        <v>77</v>
      </c>
      <c r="O165" s="3">
        <v>6</v>
      </c>
      <c r="P165" s="3" t="str">
        <f t="shared" si="17"/>
        <v>Nem</v>
      </c>
      <c r="X165" s="3">
        <f t="shared" si="23"/>
        <v>0</v>
      </c>
      <c r="Y165" s="3">
        <f t="shared" si="23"/>
        <v>0</v>
      </c>
      <c r="Z165" s="3">
        <f t="shared" si="23"/>
        <v>0</v>
      </c>
      <c r="AA165" s="3">
        <f t="shared" si="23"/>
        <v>0</v>
      </c>
      <c r="AB165" s="1"/>
      <c r="AC165" s="1"/>
      <c r="AD165" s="1"/>
      <c r="AE165" s="1"/>
      <c r="AF165" s="1"/>
      <c r="AG165" s="1"/>
      <c r="AH165" s="1"/>
      <c r="AJ165" s="1"/>
      <c r="AK165" s="1"/>
      <c r="AL165" s="1"/>
    </row>
    <row r="166" spans="1:38">
      <c r="A166" s="3" t="s">
        <v>200</v>
      </c>
      <c r="B166" s="3" t="s">
        <v>128</v>
      </c>
      <c r="C166" s="3">
        <v>42.592740399999997</v>
      </c>
      <c r="D166" s="3">
        <f t="shared" si="18"/>
        <v>0.74338355742720652</v>
      </c>
      <c r="E166" s="3">
        <v>0.53842210000000001</v>
      </c>
      <c r="F166" s="3">
        <f t="shared" si="19"/>
        <v>9.3972384105021605E-3</v>
      </c>
      <c r="G166" s="3">
        <f t="shared" si="20"/>
        <v>1547.9033957877964</v>
      </c>
      <c r="H166" s="3" t="s">
        <v>19</v>
      </c>
      <c r="I166" s="3">
        <v>2621</v>
      </c>
      <c r="J166" s="3">
        <v>1505</v>
      </c>
      <c r="K166" s="3">
        <v>35</v>
      </c>
      <c r="L166" s="3">
        <v>27</v>
      </c>
      <c r="M166" s="3">
        <v>14</v>
      </c>
      <c r="N166" s="3">
        <f t="shared" si="21"/>
        <v>76</v>
      </c>
      <c r="O166" s="3">
        <v>0</v>
      </c>
      <c r="P166" s="3" t="str">
        <f t="shared" si="17"/>
        <v>Nem</v>
      </c>
      <c r="X166" s="3">
        <f t="shared" si="23"/>
        <v>0</v>
      </c>
      <c r="Y166" s="3">
        <f t="shared" si="23"/>
        <v>0</v>
      </c>
      <c r="Z166" s="3">
        <f t="shared" si="23"/>
        <v>0</v>
      </c>
      <c r="AA166" s="3">
        <f t="shared" si="23"/>
        <v>0</v>
      </c>
      <c r="AB166" s="1"/>
      <c r="AC166" s="1"/>
      <c r="AD166" s="1"/>
      <c r="AE166" s="1"/>
      <c r="AF166" s="1"/>
      <c r="AG166" s="1"/>
      <c r="AH166" s="1"/>
      <c r="AJ166" s="1"/>
      <c r="AK166" s="1"/>
      <c r="AL166" s="1"/>
    </row>
    <row r="167" spans="1:38">
      <c r="A167" s="3" t="s">
        <v>201</v>
      </c>
      <c r="B167" s="3" t="s">
        <v>30</v>
      </c>
      <c r="C167" s="3">
        <v>46.731048000000001</v>
      </c>
      <c r="D167" s="3">
        <f t="shared" si="18"/>
        <v>0.81561065050751114</v>
      </c>
      <c r="E167" s="3">
        <v>12.327947</v>
      </c>
      <c r="F167" s="3">
        <f t="shared" si="19"/>
        <v>0.21516326516135739</v>
      </c>
      <c r="G167" s="3">
        <f t="shared" si="20"/>
        <v>514.8704402916901</v>
      </c>
      <c r="H167" s="3" t="s">
        <v>16</v>
      </c>
      <c r="I167" s="3">
        <v>2200</v>
      </c>
      <c r="J167" s="3">
        <v>1130</v>
      </c>
      <c r="K167" s="3">
        <v>17</v>
      </c>
      <c r="L167" s="3">
        <v>39</v>
      </c>
      <c r="M167" s="3">
        <v>18</v>
      </c>
      <c r="N167" s="3">
        <f t="shared" si="21"/>
        <v>74</v>
      </c>
      <c r="O167" s="3">
        <v>4</v>
      </c>
      <c r="P167" s="3" t="str">
        <f t="shared" si="17"/>
        <v>Nem</v>
      </c>
      <c r="X167" s="3">
        <f t="shared" si="23"/>
        <v>0</v>
      </c>
      <c r="Y167" s="3">
        <f t="shared" si="23"/>
        <v>0</v>
      </c>
      <c r="Z167" s="3">
        <f t="shared" si="23"/>
        <v>0</v>
      </c>
      <c r="AA167" s="3">
        <f t="shared" si="23"/>
        <v>0</v>
      </c>
      <c r="AB167" s="1"/>
      <c r="AC167" s="1"/>
      <c r="AD167" s="1"/>
      <c r="AE167" s="1"/>
      <c r="AF167" s="1"/>
      <c r="AG167" s="1"/>
      <c r="AH167" s="1"/>
      <c r="AJ167" s="1"/>
      <c r="AK167" s="1"/>
      <c r="AL167" s="1"/>
    </row>
    <row r="168" spans="1:38">
      <c r="A168" s="3" t="s">
        <v>202</v>
      </c>
      <c r="B168" s="3" t="s">
        <v>33</v>
      </c>
      <c r="C168" s="3">
        <v>44.827954300000002</v>
      </c>
      <c r="D168" s="3">
        <f t="shared" si="18"/>
        <v>0.78239539946854997</v>
      </c>
      <c r="E168" s="3">
        <v>6.4926272999999997</v>
      </c>
      <c r="F168" s="3">
        <f t="shared" si="19"/>
        <v>0.11331772348986963</v>
      </c>
      <c r="G168" s="3">
        <f t="shared" si="20"/>
        <v>1009.6094485543956</v>
      </c>
      <c r="H168" s="3" t="s">
        <v>19</v>
      </c>
      <c r="I168" s="3">
        <v>2677</v>
      </c>
      <c r="J168" s="3">
        <v>1407</v>
      </c>
      <c r="K168" s="3">
        <v>28</v>
      </c>
      <c r="L168" s="3">
        <v>34</v>
      </c>
      <c r="M168" s="3">
        <v>13</v>
      </c>
      <c r="N168" s="3">
        <f t="shared" si="21"/>
        <v>75</v>
      </c>
      <c r="O168" s="3">
        <v>0</v>
      </c>
      <c r="P168" s="3" t="str">
        <f t="shared" si="17"/>
        <v>Nem</v>
      </c>
      <c r="X168" s="3">
        <f t="shared" si="23"/>
        <v>0</v>
      </c>
      <c r="Y168" s="3">
        <f t="shared" si="23"/>
        <v>0</v>
      </c>
      <c r="Z168" s="3">
        <f t="shared" si="23"/>
        <v>0</v>
      </c>
      <c r="AA168" s="3">
        <f t="shared" si="23"/>
        <v>0</v>
      </c>
      <c r="AB168" s="1"/>
      <c r="AC168" s="1"/>
      <c r="AD168" s="1"/>
      <c r="AE168" s="1"/>
      <c r="AF168" s="1"/>
      <c r="AG168" s="1"/>
      <c r="AH168" s="1"/>
      <c r="AJ168" s="1"/>
      <c r="AK168" s="1"/>
      <c r="AL168" s="1"/>
    </row>
    <row r="169" spans="1:38">
      <c r="A169" s="3" t="s">
        <v>203</v>
      </c>
      <c r="B169" s="3" t="s">
        <v>30</v>
      </c>
      <c r="C169" s="3">
        <v>45.9149727</v>
      </c>
      <c r="D169" s="3">
        <f t="shared" si="18"/>
        <v>0.80136744957831063</v>
      </c>
      <c r="E169" s="3">
        <v>11.173014999999999</v>
      </c>
      <c r="F169" s="3">
        <f t="shared" si="19"/>
        <v>0.19500589912471422</v>
      </c>
      <c r="G169" s="3">
        <f t="shared" si="20"/>
        <v>624.84882054719696</v>
      </c>
      <c r="H169" s="3" t="s">
        <v>19</v>
      </c>
      <c r="I169" s="3">
        <v>1850</v>
      </c>
      <c r="J169" s="3">
        <v>1200</v>
      </c>
      <c r="K169" s="3">
        <v>36</v>
      </c>
      <c r="L169" s="3">
        <v>32</v>
      </c>
      <c r="M169" s="3">
        <v>5</v>
      </c>
      <c r="N169" s="3">
        <f t="shared" si="21"/>
        <v>73</v>
      </c>
      <c r="O169" s="3">
        <v>3</v>
      </c>
      <c r="P169" s="3" t="str">
        <f t="shared" si="17"/>
        <v>Nem</v>
      </c>
      <c r="X169" s="3">
        <f t="shared" si="23"/>
        <v>0</v>
      </c>
      <c r="Y169" s="3">
        <f t="shared" si="23"/>
        <v>0</v>
      </c>
      <c r="Z169" s="3">
        <f t="shared" si="23"/>
        <v>0</v>
      </c>
      <c r="AA169" s="3">
        <f t="shared" si="23"/>
        <v>0</v>
      </c>
      <c r="AB169" s="1"/>
      <c r="AC169" s="1"/>
      <c r="AD169" s="1"/>
      <c r="AE169" s="1"/>
      <c r="AF169" s="1"/>
      <c r="AG169" s="1"/>
      <c r="AH169" s="1"/>
      <c r="AJ169" s="1"/>
      <c r="AK169" s="1"/>
      <c r="AL169" s="1"/>
    </row>
    <row r="170" spans="1:38">
      <c r="A170" s="3" t="s">
        <v>204</v>
      </c>
      <c r="B170" s="3" t="s">
        <v>27</v>
      </c>
      <c r="C170" s="3">
        <v>46.822877300000002</v>
      </c>
      <c r="D170" s="3">
        <f t="shared" si="18"/>
        <v>0.81721337414231277</v>
      </c>
      <c r="E170" s="3">
        <v>8.4006570350000001</v>
      </c>
      <c r="F170" s="3">
        <f t="shared" si="19"/>
        <v>0.14661912459157453</v>
      </c>
      <c r="G170" s="3">
        <f t="shared" si="20"/>
        <v>807.27851784007908</v>
      </c>
      <c r="H170" s="3" t="s">
        <v>55</v>
      </c>
      <c r="I170" s="3">
        <v>3020</v>
      </c>
      <c r="J170" s="3">
        <v>1000</v>
      </c>
      <c r="K170" s="3">
        <v>34</v>
      </c>
      <c r="L170" s="3">
        <v>26</v>
      </c>
      <c r="M170" s="3">
        <v>12</v>
      </c>
      <c r="N170" s="3">
        <f t="shared" si="21"/>
        <v>72</v>
      </c>
      <c r="O170" s="3">
        <v>12</v>
      </c>
      <c r="P170" s="3" t="str">
        <f t="shared" si="17"/>
        <v>Nem</v>
      </c>
      <c r="X170" s="3">
        <f t="shared" si="23"/>
        <v>0</v>
      </c>
      <c r="Y170" s="3">
        <f t="shared" si="23"/>
        <v>0</v>
      </c>
      <c r="Z170" s="3">
        <f t="shared" si="23"/>
        <v>0</v>
      </c>
      <c r="AA170" s="3">
        <f t="shared" si="23"/>
        <v>0</v>
      </c>
      <c r="AB170" s="1"/>
      <c r="AC170" s="1"/>
      <c r="AD170" s="1"/>
      <c r="AE170" s="1"/>
      <c r="AF170" s="1"/>
      <c r="AG170" s="1"/>
      <c r="AH170" s="1"/>
      <c r="AJ170" s="1"/>
      <c r="AK170" s="1"/>
      <c r="AL170" s="1"/>
    </row>
    <row r="171" spans="1:38">
      <c r="A171" s="3" t="s">
        <v>205</v>
      </c>
      <c r="B171" s="3" t="s">
        <v>13</v>
      </c>
      <c r="C171" s="3">
        <v>61.356147200000002</v>
      </c>
      <c r="D171" s="3">
        <f t="shared" si="18"/>
        <v>1.0708667849782998</v>
      </c>
      <c r="E171" s="3">
        <v>12.367025959999999</v>
      </c>
      <c r="F171" s="3">
        <f t="shared" si="19"/>
        <v>0.21584532168161255</v>
      </c>
      <c r="G171" s="3">
        <f t="shared" si="20"/>
        <v>1598.2835200222303</v>
      </c>
      <c r="H171" s="3" t="s">
        <v>55</v>
      </c>
      <c r="I171" s="3">
        <v>1100</v>
      </c>
      <c r="J171" s="3">
        <v>415</v>
      </c>
      <c r="K171" s="3">
        <v>33</v>
      </c>
      <c r="L171" s="3">
        <v>18</v>
      </c>
      <c r="M171" s="3">
        <v>20</v>
      </c>
      <c r="N171" s="3">
        <f t="shared" si="21"/>
        <v>71</v>
      </c>
      <c r="O171" s="3">
        <v>5</v>
      </c>
      <c r="P171" s="3" t="str">
        <f t="shared" si="17"/>
        <v>Nem</v>
      </c>
      <c r="X171" s="3">
        <f t="shared" si="23"/>
        <v>0</v>
      </c>
      <c r="Y171" s="3">
        <f t="shared" si="23"/>
        <v>0</v>
      </c>
      <c r="Z171" s="3">
        <f t="shared" si="23"/>
        <v>0</v>
      </c>
      <c r="AA171" s="3">
        <f t="shared" si="23"/>
        <v>0</v>
      </c>
      <c r="AB171" s="1"/>
      <c r="AC171" s="1"/>
      <c r="AD171" s="1"/>
      <c r="AE171" s="1"/>
      <c r="AF171" s="1"/>
      <c r="AG171" s="1"/>
      <c r="AH171" s="1"/>
      <c r="AJ171" s="1"/>
      <c r="AK171" s="1"/>
      <c r="AL171" s="1"/>
    </row>
    <row r="172" spans="1:38">
      <c r="A172" s="3" t="s">
        <v>206</v>
      </c>
      <c r="B172" s="3" t="s">
        <v>18</v>
      </c>
      <c r="C172" s="3">
        <v>46.871018149999998</v>
      </c>
      <c r="D172" s="3">
        <f t="shared" si="18"/>
        <v>0.81805359047952142</v>
      </c>
      <c r="E172" s="3">
        <v>10.53500477</v>
      </c>
      <c r="F172" s="3">
        <f t="shared" si="19"/>
        <v>0.18387051994980794</v>
      </c>
      <c r="G172" s="3">
        <f t="shared" si="20"/>
        <v>646.20049086646588</v>
      </c>
      <c r="H172" s="3" t="s">
        <v>19</v>
      </c>
      <c r="I172" s="3">
        <v>2850</v>
      </c>
      <c r="J172" s="3">
        <v>1400</v>
      </c>
      <c r="K172" s="3">
        <v>24</v>
      </c>
      <c r="L172" s="3">
        <v>34</v>
      </c>
      <c r="M172" s="3">
        <v>13</v>
      </c>
      <c r="N172" s="3">
        <f t="shared" si="21"/>
        <v>71</v>
      </c>
      <c r="O172" s="3">
        <v>9</v>
      </c>
      <c r="P172" s="3" t="str">
        <f t="shared" si="17"/>
        <v>Nem</v>
      </c>
      <c r="X172" s="3">
        <f t="shared" si="23"/>
        <v>0</v>
      </c>
      <c r="Y172" s="3">
        <f t="shared" si="23"/>
        <v>0</v>
      </c>
      <c r="Z172" s="3">
        <f t="shared" si="23"/>
        <v>0</v>
      </c>
      <c r="AA172" s="3">
        <f t="shared" si="23"/>
        <v>0</v>
      </c>
      <c r="AB172" s="1"/>
      <c r="AC172" s="1"/>
      <c r="AD172" s="1"/>
      <c r="AE172" s="1"/>
      <c r="AF172" s="1"/>
      <c r="AG172" s="1"/>
      <c r="AH172" s="1"/>
      <c r="AJ172" s="1"/>
      <c r="AK172" s="1"/>
      <c r="AL172" s="1"/>
    </row>
    <row r="173" spans="1:38">
      <c r="A173" s="3" t="s">
        <v>207</v>
      </c>
      <c r="B173" s="3" t="s">
        <v>18</v>
      </c>
      <c r="C173" s="3">
        <v>47.238379649999999</v>
      </c>
      <c r="D173" s="3">
        <f t="shared" si="18"/>
        <v>0.8244652581995866</v>
      </c>
      <c r="E173" s="3">
        <v>13.179396580000001</v>
      </c>
      <c r="F173" s="3">
        <f t="shared" si="19"/>
        <v>0.23002386374708025</v>
      </c>
      <c r="G173" s="3">
        <f t="shared" si="20"/>
        <v>442.22045877034037</v>
      </c>
      <c r="H173" s="3" t="s">
        <v>19</v>
      </c>
      <c r="I173" s="3">
        <v>2033</v>
      </c>
      <c r="J173" s="3">
        <v>850</v>
      </c>
      <c r="K173" s="3">
        <v>25</v>
      </c>
      <c r="L173" s="3">
        <v>43</v>
      </c>
      <c r="M173" s="3">
        <v>1</v>
      </c>
      <c r="N173" s="3">
        <f t="shared" si="21"/>
        <v>69</v>
      </c>
      <c r="O173" s="3">
        <v>8</v>
      </c>
      <c r="P173" s="3" t="str">
        <f t="shared" si="17"/>
        <v>Nem</v>
      </c>
      <c r="X173" s="3">
        <f t="shared" si="23"/>
        <v>0</v>
      </c>
      <c r="Y173" s="3">
        <f t="shared" si="23"/>
        <v>0</v>
      </c>
      <c r="Z173" s="3">
        <f t="shared" si="23"/>
        <v>0</v>
      </c>
      <c r="AA173" s="3">
        <f t="shared" si="23"/>
        <v>0</v>
      </c>
      <c r="AB173" s="1"/>
      <c r="AC173" s="1"/>
      <c r="AD173" s="1"/>
      <c r="AE173" s="1"/>
      <c r="AF173" s="1"/>
      <c r="AG173" s="1"/>
      <c r="AH173" s="1"/>
      <c r="AJ173" s="1"/>
      <c r="AK173" s="1"/>
      <c r="AL173" s="1"/>
    </row>
    <row r="174" spans="1:38">
      <c r="A174" s="3" t="s">
        <v>208</v>
      </c>
      <c r="B174" s="3" t="s">
        <v>18</v>
      </c>
      <c r="C174" s="3">
        <v>47.0593103</v>
      </c>
      <c r="D174" s="3">
        <f t="shared" si="18"/>
        <v>0.82133990845268046</v>
      </c>
      <c r="E174" s="3">
        <v>13.615553</v>
      </c>
      <c r="F174" s="3">
        <f t="shared" si="19"/>
        <v>0.2376362293297915</v>
      </c>
      <c r="G174" s="3">
        <f t="shared" si="20"/>
        <v>412.03894627796706</v>
      </c>
      <c r="H174" s="3" t="s">
        <v>16</v>
      </c>
      <c r="I174" s="3">
        <v>2220</v>
      </c>
      <c r="J174" s="3">
        <v>1066</v>
      </c>
      <c r="K174" s="3">
        <v>10</v>
      </c>
      <c r="L174" s="3">
        <v>50</v>
      </c>
      <c r="M174" s="3">
        <v>10</v>
      </c>
      <c r="N174" s="3">
        <f t="shared" si="21"/>
        <v>70</v>
      </c>
      <c r="O174" s="3">
        <v>6</v>
      </c>
      <c r="P174" s="3" t="str">
        <f t="shared" si="17"/>
        <v>Nem</v>
      </c>
      <c r="X174" s="3">
        <f t="shared" si="23"/>
        <v>0</v>
      </c>
      <c r="Y174" s="3">
        <f t="shared" si="23"/>
        <v>0</v>
      </c>
      <c r="Z174" s="3">
        <f t="shared" si="23"/>
        <v>0</v>
      </c>
      <c r="AA174" s="3">
        <f t="shared" si="23"/>
        <v>0</v>
      </c>
      <c r="AB174" s="1"/>
      <c r="AC174" s="1"/>
      <c r="AD174" s="1"/>
      <c r="AE174" s="1"/>
      <c r="AF174" s="1"/>
      <c r="AG174" s="1"/>
      <c r="AH174" s="1"/>
      <c r="AJ174" s="1"/>
      <c r="AK174" s="1"/>
      <c r="AL174" s="1"/>
    </row>
    <row r="175" spans="1:38">
      <c r="A175" s="3" t="s">
        <v>209</v>
      </c>
      <c r="B175" s="3" t="s">
        <v>33</v>
      </c>
      <c r="C175" s="3">
        <v>45.162253999999997</v>
      </c>
      <c r="D175" s="3">
        <f t="shared" si="18"/>
        <v>0.7882300299219791</v>
      </c>
      <c r="E175" s="3">
        <v>6.657267525</v>
      </c>
      <c r="F175" s="3">
        <f t="shared" si="19"/>
        <v>0.11619123749734392</v>
      </c>
      <c r="G175" s="3">
        <f t="shared" si="20"/>
        <v>984.39454870218572</v>
      </c>
      <c r="H175" s="3" t="s">
        <v>19</v>
      </c>
      <c r="I175" s="3">
        <v>2737</v>
      </c>
      <c r="J175" s="3">
        <v>1550</v>
      </c>
      <c r="K175" s="3">
        <v>40</v>
      </c>
      <c r="L175" s="3">
        <v>20</v>
      </c>
      <c r="M175" s="3">
        <v>10</v>
      </c>
      <c r="N175" s="3">
        <f t="shared" si="21"/>
        <v>70</v>
      </c>
      <c r="O175" s="3">
        <v>0</v>
      </c>
      <c r="P175" s="3" t="str">
        <f t="shared" si="17"/>
        <v>Nem</v>
      </c>
      <c r="X175" s="3">
        <f t="shared" si="23"/>
        <v>0</v>
      </c>
      <c r="Y175" s="3">
        <f t="shared" si="23"/>
        <v>0</v>
      </c>
      <c r="Z175" s="3">
        <f t="shared" si="23"/>
        <v>0</v>
      </c>
      <c r="AA175" s="3">
        <f t="shared" si="23"/>
        <v>0</v>
      </c>
      <c r="AB175" s="1"/>
      <c r="AC175" s="1"/>
      <c r="AD175" s="1"/>
      <c r="AE175" s="1"/>
      <c r="AF175" s="1"/>
      <c r="AG175" s="1"/>
      <c r="AH175" s="1"/>
      <c r="AJ175" s="1"/>
      <c r="AK175" s="1"/>
      <c r="AL175" s="1"/>
    </row>
    <row r="176" spans="1:38">
      <c r="A176" s="3" t="s">
        <v>210</v>
      </c>
      <c r="B176" s="3" t="s">
        <v>27</v>
      </c>
      <c r="C176" s="3">
        <v>46.596957000000003</v>
      </c>
      <c r="D176" s="3">
        <f t="shared" si="18"/>
        <v>0.81327032106021946</v>
      </c>
      <c r="E176" s="3">
        <v>9.5981492999999993</v>
      </c>
      <c r="F176" s="3">
        <f t="shared" si="19"/>
        <v>0.16751930738298895</v>
      </c>
      <c r="G176" s="3">
        <f t="shared" si="20"/>
        <v>721.92033855178897</v>
      </c>
      <c r="H176" s="3" t="s">
        <v>19</v>
      </c>
      <c r="I176" s="3">
        <v>2713</v>
      </c>
      <c r="J176" s="3">
        <v>1200</v>
      </c>
      <c r="K176" s="3">
        <v>32</v>
      </c>
      <c r="L176" s="3">
        <v>38</v>
      </c>
      <c r="M176" s="3">
        <v>0</v>
      </c>
      <c r="N176" s="3">
        <f t="shared" si="21"/>
        <v>70</v>
      </c>
      <c r="O176" s="3">
        <v>11</v>
      </c>
      <c r="P176" s="3" t="str">
        <f t="shared" si="17"/>
        <v>Nem</v>
      </c>
      <c r="X176" s="3">
        <f t="shared" si="23"/>
        <v>0</v>
      </c>
      <c r="Y176" s="3">
        <f t="shared" si="23"/>
        <v>0</v>
      </c>
      <c r="Z176" s="3">
        <f t="shared" si="23"/>
        <v>0</v>
      </c>
      <c r="AA176" s="3">
        <f t="shared" si="23"/>
        <v>0</v>
      </c>
      <c r="AB176" s="1"/>
      <c r="AC176" s="1"/>
      <c r="AD176" s="1"/>
      <c r="AE176" s="1"/>
      <c r="AF176" s="1"/>
      <c r="AG176" s="1"/>
      <c r="AH176" s="1"/>
      <c r="AJ176" s="1"/>
      <c r="AK176" s="1"/>
      <c r="AL176" s="1"/>
    </row>
    <row r="177" spans="1:38">
      <c r="A177" s="3" t="s">
        <v>211</v>
      </c>
      <c r="B177" s="3" t="s">
        <v>27</v>
      </c>
      <c r="C177" s="3">
        <v>46.811169</v>
      </c>
      <c r="D177" s="3">
        <f t="shared" si="18"/>
        <v>0.81700902575750145</v>
      </c>
      <c r="E177" s="3">
        <v>10.2726212</v>
      </c>
      <c r="F177" s="3">
        <f t="shared" si="19"/>
        <v>0.17929106275017093</v>
      </c>
      <c r="G177" s="3">
        <f t="shared" si="20"/>
        <v>666.98426832865721</v>
      </c>
      <c r="H177" s="3" t="s">
        <v>19</v>
      </c>
      <c r="I177" s="3">
        <v>2785</v>
      </c>
      <c r="J177" s="3">
        <v>1250</v>
      </c>
      <c r="K177" s="3">
        <v>27</v>
      </c>
      <c r="L177" s="3">
        <v>32</v>
      </c>
      <c r="M177" s="3">
        <v>11</v>
      </c>
      <c r="N177" s="3">
        <f t="shared" si="21"/>
        <v>70</v>
      </c>
      <c r="O177" s="3">
        <v>10</v>
      </c>
      <c r="P177" s="3" t="str">
        <f t="shared" si="17"/>
        <v>Nem</v>
      </c>
      <c r="X177" s="3">
        <f t="shared" si="23"/>
        <v>0</v>
      </c>
      <c r="Y177" s="3">
        <f t="shared" si="23"/>
        <v>0</v>
      </c>
      <c r="Z177" s="3">
        <f t="shared" si="23"/>
        <v>0</v>
      </c>
      <c r="AA177" s="3">
        <f t="shared" si="23"/>
        <v>0</v>
      </c>
      <c r="AB177" s="1"/>
      <c r="AC177" s="1"/>
      <c r="AD177" s="1"/>
      <c r="AE177" s="1"/>
      <c r="AF177" s="1"/>
      <c r="AG177" s="1"/>
      <c r="AH177" s="1"/>
      <c r="AJ177" s="1"/>
      <c r="AK177" s="1"/>
      <c r="AL177" s="1"/>
    </row>
    <row r="178" spans="1:38">
      <c r="A178" s="3" t="s">
        <v>212</v>
      </c>
      <c r="B178" s="3" t="s">
        <v>30</v>
      </c>
      <c r="C178" s="3">
        <v>46.36726075</v>
      </c>
      <c r="D178" s="3">
        <f t="shared" si="18"/>
        <v>0.80926136521823533</v>
      </c>
      <c r="E178" s="3">
        <v>11.802369560000001</v>
      </c>
      <c r="F178" s="3">
        <f t="shared" si="19"/>
        <v>0.20599020835915446</v>
      </c>
      <c r="G178" s="3">
        <f t="shared" si="20"/>
        <v>563.54227986655951</v>
      </c>
      <c r="H178" s="3" t="s">
        <v>16</v>
      </c>
      <c r="I178" s="3">
        <v>2513</v>
      </c>
      <c r="J178" s="3">
        <v>1190</v>
      </c>
      <c r="K178" s="3">
        <v>20</v>
      </c>
      <c r="L178" s="3">
        <v>38</v>
      </c>
      <c r="M178" s="3">
        <v>8</v>
      </c>
      <c r="N178" s="3">
        <f t="shared" si="21"/>
        <v>66</v>
      </c>
      <c r="O178" s="3">
        <v>0</v>
      </c>
      <c r="P178" s="3" t="str">
        <f t="shared" si="17"/>
        <v>Nem</v>
      </c>
      <c r="X178" s="3">
        <f t="shared" si="23"/>
        <v>0</v>
      </c>
      <c r="Y178" s="3">
        <f t="shared" si="23"/>
        <v>0</v>
      </c>
      <c r="Z178" s="3">
        <f t="shared" si="23"/>
        <v>0</v>
      </c>
      <c r="AA178" s="3">
        <f t="shared" si="23"/>
        <v>0</v>
      </c>
      <c r="AB178" s="1"/>
      <c r="AC178" s="1"/>
      <c r="AD178" s="1"/>
      <c r="AE178" s="1"/>
      <c r="AF178" s="1"/>
      <c r="AG178" s="1"/>
      <c r="AH178" s="1"/>
      <c r="AJ178" s="1"/>
      <c r="AK178" s="1"/>
      <c r="AL178" s="1"/>
    </row>
    <row r="179" spans="1:38">
      <c r="A179" s="3" t="s">
        <v>213</v>
      </c>
      <c r="B179" s="3" t="s">
        <v>33</v>
      </c>
      <c r="C179" s="3">
        <v>42.780207449999999</v>
      </c>
      <c r="D179" s="3">
        <f t="shared" si="18"/>
        <v>0.74665547468870741</v>
      </c>
      <c r="E179" s="3">
        <v>0.15861350699999999</v>
      </c>
      <c r="F179" s="3">
        <f t="shared" si="19"/>
        <v>2.7683279352850735E-3</v>
      </c>
      <c r="G179" s="3">
        <f t="shared" si="20"/>
        <v>1566.3737923412812</v>
      </c>
      <c r="H179" s="3" t="s">
        <v>16</v>
      </c>
      <c r="I179" s="3">
        <v>2560</v>
      </c>
      <c r="J179" s="3">
        <v>1420</v>
      </c>
      <c r="K179" s="3">
        <v>35</v>
      </c>
      <c r="L179" s="3">
        <v>22</v>
      </c>
      <c r="M179" s="3">
        <v>8</v>
      </c>
      <c r="N179" s="3">
        <f t="shared" si="21"/>
        <v>65</v>
      </c>
      <c r="O179" s="3">
        <v>0</v>
      </c>
      <c r="P179" s="3" t="str">
        <f t="shared" si="17"/>
        <v>Nem</v>
      </c>
      <c r="X179" s="3">
        <f t="shared" si="23"/>
        <v>0</v>
      </c>
      <c r="Y179" s="3">
        <f t="shared" si="23"/>
        <v>0</v>
      </c>
      <c r="Z179" s="3">
        <f t="shared" si="23"/>
        <v>0</v>
      </c>
      <c r="AA179" s="3">
        <f t="shared" si="23"/>
        <v>0</v>
      </c>
      <c r="AB179" s="1"/>
      <c r="AC179" s="1"/>
      <c r="AD179" s="1"/>
      <c r="AE179" s="1"/>
      <c r="AF179" s="1"/>
      <c r="AG179" s="1"/>
      <c r="AH179" s="1"/>
      <c r="AJ179" s="1"/>
      <c r="AK179" s="1"/>
      <c r="AL179" s="1"/>
    </row>
    <row r="180" spans="1:38">
      <c r="A180" s="3" t="s">
        <v>214</v>
      </c>
      <c r="B180" s="3" t="s">
        <v>27</v>
      </c>
      <c r="C180" s="3">
        <v>47.082850200000003</v>
      </c>
      <c r="D180" s="3">
        <f t="shared" si="18"/>
        <v>0.82175075721327073</v>
      </c>
      <c r="E180" s="3">
        <v>9.2765899340000004</v>
      </c>
      <c r="F180" s="3">
        <f t="shared" si="19"/>
        <v>0.16190703770566348</v>
      </c>
      <c r="G180" s="3">
        <f t="shared" si="20"/>
        <v>737.34705852476998</v>
      </c>
      <c r="H180" s="3" t="s">
        <v>16</v>
      </c>
      <c r="I180" s="3">
        <v>665</v>
      </c>
      <c r="J180" s="3">
        <v>425</v>
      </c>
      <c r="K180" s="3">
        <v>10</v>
      </c>
      <c r="L180" s="3">
        <v>38</v>
      </c>
      <c r="M180" s="3">
        <v>17</v>
      </c>
      <c r="N180" s="3">
        <f t="shared" si="21"/>
        <v>65</v>
      </c>
      <c r="O180" s="3">
        <v>6</v>
      </c>
      <c r="P180" s="3" t="str">
        <f t="shared" si="17"/>
        <v>Nem</v>
      </c>
      <c r="X180" s="3">
        <f t="shared" si="23"/>
        <v>0</v>
      </c>
      <c r="Y180" s="3">
        <f t="shared" si="23"/>
        <v>0</v>
      </c>
      <c r="Z180" s="3">
        <f t="shared" si="23"/>
        <v>0</v>
      </c>
      <c r="AA180" s="3">
        <f t="shared" si="23"/>
        <v>0</v>
      </c>
      <c r="AB180" s="1"/>
      <c r="AC180" s="1"/>
      <c r="AD180" s="1"/>
      <c r="AE180" s="1"/>
      <c r="AF180" s="1"/>
      <c r="AG180" s="1"/>
      <c r="AH180" s="1"/>
      <c r="AJ180" s="1"/>
      <c r="AK180" s="1"/>
      <c r="AL180" s="1"/>
    </row>
    <row r="181" spans="1:38">
      <c r="A181" s="3" t="s">
        <v>215</v>
      </c>
      <c r="B181" s="3" t="s">
        <v>33</v>
      </c>
      <c r="C181" s="3">
        <v>44.357817599999997</v>
      </c>
      <c r="D181" s="3">
        <f t="shared" si="18"/>
        <v>0.77418996611908897</v>
      </c>
      <c r="E181" s="3">
        <v>6.6855951999999998</v>
      </c>
      <c r="F181" s="3">
        <f t="shared" si="19"/>
        <v>0.1166856486955288</v>
      </c>
      <c r="G181" s="3">
        <f t="shared" si="20"/>
        <v>1015.9700721098228</v>
      </c>
      <c r="H181" s="3" t="s">
        <v>19</v>
      </c>
      <c r="I181" s="3">
        <v>2450</v>
      </c>
      <c r="J181" s="3">
        <v>1400</v>
      </c>
      <c r="K181" s="3">
        <v>35</v>
      </c>
      <c r="L181" s="3">
        <v>20</v>
      </c>
      <c r="M181" s="3">
        <v>10</v>
      </c>
      <c r="N181" s="3">
        <f t="shared" si="21"/>
        <v>65</v>
      </c>
      <c r="O181" s="3">
        <v>0</v>
      </c>
      <c r="P181" s="3" t="str">
        <f t="shared" si="17"/>
        <v>Nem</v>
      </c>
      <c r="X181" s="3">
        <f t="shared" si="23"/>
        <v>0</v>
      </c>
      <c r="Y181" s="3">
        <f t="shared" si="23"/>
        <v>0</v>
      </c>
      <c r="Z181" s="3">
        <f t="shared" si="23"/>
        <v>0</v>
      </c>
      <c r="AA181" s="3">
        <f t="shared" si="23"/>
        <v>0</v>
      </c>
      <c r="AB181" s="1"/>
      <c r="AC181" s="1"/>
      <c r="AD181" s="1"/>
      <c r="AE181" s="1"/>
      <c r="AF181" s="1"/>
      <c r="AG181" s="1"/>
      <c r="AH181" s="1"/>
      <c r="AJ181" s="1"/>
      <c r="AK181" s="1"/>
      <c r="AL181" s="1"/>
    </row>
    <row r="182" spans="1:38">
      <c r="A182" s="3" t="s">
        <v>216</v>
      </c>
      <c r="B182" s="3" t="s">
        <v>33</v>
      </c>
      <c r="C182" s="3">
        <v>45.177256499999999</v>
      </c>
      <c r="D182" s="3">
        <f t="shared" si="18"/>
        <v>0.7884918729430096</v>
      </c>
      <c r="E182" s="3">
        <v>6.7195144999999998</v>
      </c>
      <c r="F182" s="3">
        <f t="shared" si="19"/>
        <v>0.11727765216050051</v>
      </c>
      <c r="G182" s="3">
        <f t="shared" si="20"/>
        <v>979.23804877105999</v>
      </c>
      <c r="H182" s="3" t="s">
        <v>19</v>
      </c>
      <c r="I182" s="3">
        <v>2750</v>
      </c>
      <c r="J182" s="3">
        <v>1350</v>
      </c>
      <c r="K182" s="3">
        <v>17</v>
      </c>
      <c r="L182" s="3">
        <v>43</v>
      </c>
      <c r="M182" s="3">
        <v>5</v>
      </c>
      <c r="N182" s="3">
        <f t="shared" si="21"/>
        <v>65</v>
      </c>
      <c r="O182" s="3">
        <v>0</v>
      </c>
      <c r="P182" s="3" t="str">
        <f t="shared" si="17"/>
        <v>Nem</v>
      </c>
      <c r="X182" s="3">
        <f t="shared" si="23"/>
        <v>0</v>
      </c>
      <c r="Y182" s="3">
        <f t="shared" si="23"/>
        <v>0</v>
      </c>
      <c r="Z182" s="3">
        <f t="shared" si="23"/>
        <v>0</v>
      </c>
      <c r="AA182" s="3">
        <f t="shared" si="23"/>
        <v>0</v>
      </c>
      <c r="AB182" s="1"/>
      <c r="AC182" s="1"/>
      <c r="AD182" s="1"/>
      <c r="AE182" s="1"/>
      <c r="AF182" s="1"/>
      <c r="AG182" s="1"/>
      <c r="AH182" s="1"/>
      <c r="AJ182" s="1"/>
      <c r="AK182" s="1"/>
      <c r="AL182" s="1"/>
    </row>
    <row r="183" spans="1:38">
      <c r="A183" s="3" t="s">
        <v>217</v>
      </c>
      <c r="B183" s="3" t="s">
        <v>50</v>
      </c>
      <c r="C183" s="3">
        <v>42.554640749999997</v>
      </c>
      <c r="D183" s="3">
        <f t="shared" si="18"/>
        <v>0.74271859309084909</v>
      </c>
      <c r="E183" s="3">
        <v>1.448789398</v>
      </c>
      <c r="F183" s="3">
        <f t="shared" si="19"/>
        <v>2.5286145163086551E-2</v>
      </c>
      <c r="G183" s="3">
        <f t="shared" si="20"/>
        <v>1483.6499445089219</v>
      </c>
      <c r="H183" s="3" t="s">
        <v>19</v>
      </c>
      <c r="I183" s="3">
        <v>1550</v>
      </c>
      <c r="J183" s="3">
        <v>1230</v>
      </c>
      <c r="K183" s="3">
        <v>31</v>
      </c>
      <c r="L183" s="3">
        <v>24</v>
      </c>
      <c r="M183" s="3">
        <v>8</v>
      </c>
      <c r="N183" s="3">
        <f t="shared" si="21"/>
        <v>63</v>
      </c>
      <c r="O183" s="3">
        <v>7</v>
      </c>
      <c r="P183" s="3" t="str">
        <f t="shared" si="17"/>
        <v>Nem</v>
      </c>
      <c r="X183" s="3">
        <f t="shared" ref="X183:AA202" si="24">IFERROR(FIND(X$2,$H183),0)</f>
        <v>0</v>
      </c>
      <c r="Y183" s="3">
        <f t="shared" si="24"/>
        <v>0</v>
      </c>
      <c r="Z183" s="3">
        <f t="shared" si="24"/>
        <v>0</v>
      </c>
      <c r="AA183" s="3">
        <f t="shared" si="24"/>
        <v>0</v>
      </c>
      <c r="AB183" s="1"/>
      <c r="AC183" s="1"/>
      <c r="AD183" s="1"/>
      <c r="AE183" s="1"/>
      <c r="AF183" s="1"/>
      <c r="AG183" s="1"/>
      <c r="AH183" s="1"/>
      <c r="AJ183" s="1"/>
      <c r="AK183" s="1"/>
      <c r="AL183" s="1"/>
    </row>
    <row r="184" spans="1:38">
      <c r="A184" s="3" t="s">
        <v>218</v>
      </c>
      <c r="B184" s="3" t="s">
        <v>30</v>
      </c>
      <c r="C184" s="3">
        <v>46.4971763</v>
      </c>
      <c r="D184" s="3">
        <f t="shared" si="18"/>
        <v>0.81152881931527465</v>
      </c>
      <c r="E184" s="3">
        <v>11.874090199999999</v>
      </c>
      <c r="F184" s="3">
        <f t="shared" si="19"/>
        <v>0.20724196966879199</v>
      </c>
      <c r="G184" s="3">
        <f t="shared" si="20"/>
        <v>554.52725488674741</v>
      </c>
      <c r="H184" s="3" t="s">
        <v>19</v>
      </c>
      <c r="I184" s="3">
        <v>2478</v>
      </c>
      <c r="J184" s="3">
        <v>1602</v>
      </c>
      <c r="K184" s="3">
        <v>32</v>
      </c>
      <c r="L184" s="3">
        <v>22</v>
      </c>
      <c r="M184" s="3">
        <v>8</v>
      </c>
      <c r="N184" s="3">
        <f t="shared" si="21"/>
        <v>62</v>
      </c>
      <c r="O184" s="3">
        <v>4</v>
      </c>
      <c r="P184" s="3" t="str">
        <f t="shared" si="17"/>
        <v>Nem</v>
      </c>
      <c r="X184" s="3">
        <f t="shared" si="24"/>
        <v>0</v>
      </c>
      <c r="Y184" s="3">
        <f t="shared" si="24"/>
        <v>0</v>
      </c>
      <c r="Z184" s="3">
        <f t="shared" si="24"/>
        <v>0</v>
      </c>
      <c r="AA184" s="3">
        <f t="shared" si="24"/>
        <v>0</v>
      </c>
      <c r="AB184" s="1"/>
      <c r="AC184" s="1"/>
      <c r="AD184" s="1"/>
      <c r="AE184" s="1"/>
      <c r="AF184" s="1"/>
      <c r="AG184" s="1"/>
      <c r="AH184" s="1"/>
      <c r="AJ184" s="1"/>
      <c r="AK184" s="1"/>
      <c r="AL184" s="1"/>
    </row>
    <row r="185" spans="1:38">
      <c r="A185" s="3" t="s">
        <v>219</v>
      </c>
      <c r="B185" s="3" t="s">
        <v>18</v>
      </c>
      <c r="C185" s="3">
        <v>47.274337500000001</v>
      </c>
      <c r="D185" s="3">
        <f t="shared" si="18"/>
        <v>0.82509284107402481</v>
      </c>
      <c r="E185" s="3">
        <v>12.297741350000001</v>
      </c>
      <c r="F185" s="3">
        <f t="shared" si="19"/>
        <v>0.21463607711615237</v>
      </c>
      <c r="G185" s="3">
        <f t="shared" si="20"/>
        <v>508.0570831659706</v>
      </c>
      <c r="H185" s="3" t="s">
        <v>19</v>
      </c>
      <c r="I185" s="3">
        <v>2150</v>
      </c>
      <c r="J185" s="3">
        <v>820</v>
      </c>
      <c r="K185" s="3">
        <v>28</v>
      </c>
      <c r="L185" s="3">
        <v>25</v>
      </c>
      <c r="M185" s="3">
        <v>9</v>
      </c>
      <c r="N185" s="3">
        <f t="shared" si="21"/>
        <v>62</v>
      </c>
      <c r="O185" s="3">
        <v>14</v>
      </c>
      <c r="P185" s="3" t="str">
        <f t="shared" si="17"/>
        <v>Nem</v>
      </c>
      <c r="X185" s="3">
        <f t="shared" si="24"/>
        <v>0</v>
      </c>
      <c r="Y185" s="3">
        <f t="shared" si="24"/>
        <v>0</v>
      </c>
      <c r="Z185" s="3">
        <f t="shared" si="24"/>
        <v>0</v>
      </c>
      <c r="AA185" s="3">
        <f t="shared" si="24"/>
        <v>0</v>
      </c>
      <c r="AB185" s="1"/>
      <c r="AC185" s="1"/>
      <c r="AD185" s="1"/>
      <c r="AE185" s="1"/>
      <c r="AF185" s="1"/>
      <c r="AG185" s="1"/>
      <c r="AH185" s="1"/>
      <c r="AJ185" s="1"/>
      <c r="AK185" s="1"/>
      <c r="AL185" s="1"/>
    </row>
    <row r="186" spans="1:38">
      <c r="A186" s="3" t="s">
        <v>220</v>
      </c>
      <c r="B186" s="3" t="s">
        <v>18</v>
      </c>
      <c r="C186" s="3">
        <v>47.061276999999997</v>
      </c>
      <c r="D186" s="3">
        <f t="shared" si="18"/>
        <v>0.82137423384307939</v>
      </c>
      <c r="E186" s="3">
        <v>11.665036000000001</v>
      </c>
      <c r="F186" s="3">
        <f t="shared" si="19"/>
        <v>0.20359328556366926</v>
      </c>
      <c r="G186" s="3">
        <f t="shared" si="20"/>
        <v>558.26477325902749</v>
      </c>
      <c r="H186" s="3" t="s">
        <v>28</v>
      </c>
      <c r="I186" s="3">
        <v>3250</v>
      </c>
      <c r="J186" s="3">
        <v>1500</v>
      </c>
      <c r="K186" s="3">
        <v>14</v>
      </c>
      <c r="L186" s="3">
        <v>35</v>
      </c>
      <c r="M186" s="3">
        <v>11</v>
      </c>
      <c r="N186" s="3">
        <f t="shared" si="21"/>
        <v>60</v>
      </c>
      <c r="O186" s="3">
        <v>7</v>
      </c>
      <c r="P186" s="3" t="str">
        <f t="shared" si="17"/>
        <v>Igen</v>
      </c>
      <c r="X186" s="3">
        <f t="shared" si="24"/>
        <v>0</v>
      </c>
      <c r="Y186" s="3">
        <f t="shared" si="24"/>
        <v>0</v>
      </c>
      <c r="Z186" s="3">
        <f t="shared" si="24"/>
        <v>0</v>
      </c>
      <c r="AA186" s="3">
        <f t="shared" si="24"/>
        <v>1</v>
      </c>
      <c r="AB186" s="1"/>
      <c r="AC186" s="1"/>
      <c r="AD186" s="1"/>
      <c r="AE186" s="1"/>
      <c r="AF186" s="1"/>
      <c r="AG186" s="1"/>
      <c r="AH186" s="1"/>
      <c r="AJ186" s="1"/>
      <c r="AK186" s="1"/>
      <c r="AL186" s="1"/>
    </row>
    <row r="187" spans="1:38">
      <c r="A187" s="3" t="s">
        <v>221</v>
      </c>
      <c r="B187" s="3" t="s">
        <v>27</v>
      </c>
      <c r="C187" s="3">
        <v>46.704174799999997</v>
      </c>
      <c r="D187" s="3">
        <f t="shared" si="18"/>
        <v>0.81514162468696405</v>
      </c>
      <c r="E187" s="3">
        <v>8.8549784999999996</v>
      </c>
      <c r="F187" s="3">
        <f t="shared" si="19"/>
        <v>0.15454853001830871</v>
      </c>
      <c r="G187" s="3">
        <f t="shared" si="20"/>
        <v>775.40101942841409</v>
      </c>
      <c r="H187" s="3" t="s">
        <v>19</v>
      </c>
      <c r="I187" s="3">
        <v>2833</v>
      </c>
      <c r="J187" s="3">
        <v>1227</v>
      </c>
      <c r="K187" s="3">
        <v>20</v>
      </c>
      <c r="L187" s="3">
        <v>30</v>
      </c>
      <c r="M187" s="3">
        <v>10</v>
      </c>
      <c r="N187" s="3">
        <f t="shared" si="21"/>
        <v>60</v>
      </c>
      <c r="O187" s="3">
        <v>10</v>
      </c>
      <c r="P187" s="3" t="str">
        <f t="shared" si="17"/>
        <v>Nem</v>
      </c>
      <c r="X187" s="3">
        <f t="shared" si="24"/>
        <v>0</v>
      </c>
      <c r="Y187" s="3">
        <f t="shared" si="24"/>
        <v>0</v>
      </c>
      <c r="Z187" s="3">
        <f t="shared" si="24"/>
        <v>0</v>
      </c>
      <c r="AA187" s="3">
        <f t="shared" si="24"/>
        <v>0</v>
      </c>
      <c r="AB187" s="1"/>
      <c r="AC187" s="1"/>
      <c r="AD187" s="1"/>
      <c r="AE187" s="1"/>
      <c r="AF187" s="1"/>
      <c r="AG187" s="1"/>
      <c r="AH187" s="1"/>
      <c r="AJ187" s="1"/>
      <c r="AK187" s="1"/>
      <c r="AL187" s="1"/>
    </row>
    <row r="188" spans="1:38">
      <c r="A188" s="3" t="s">
        <v>222</v>
      </c>
      <c r="B188" s="3" t="s">
        <v>27</v>
      </c>
      <c r="C188" s="3">
        <v>46.364882299999998</v>
      </c>
      <c r="D188" s="3">
        <f t="shared" si="18"/>
        <v>0.80921985343464131</v>
      </c>
      <c r="E188" s="3">
        <v>7.9796899000000003</v>
      </c>
      <c r="F188" s="3">
        <f t="shared" si="19"/>
        <v>0.13927186204313707</v>
      </c>
      <c r="G188" s="3">
        <f t="shared" si="20"/>
        <v>848.49811055701844</v>
      </c>
      <c r="H188" s="3" t="s">
        <v>19</v>
      </c>
      <c r="I188" s="3">
        <v>3118</v>
      </c>
      <c r="J188" s="3">
        <v>1322</v>
      </c>
      <c r="K188" s="3">
        <v>20</v>
      </c>
      <c r="L188" s="3">
        <v>20</v>
      </c>
      <c r="M188" s="3">
        <v>20</v>
      </c>
      <c r="N188" s="3">
        <f t="shared" si="21"/>
        <v>60</v>
      </c>
      <c r="O188" s="3">
        <v>0</v>
      </c>
      <c r="P188" s="3" t="str">
        <f t="shared" si="17"/>
        <v>Nem</v>
      </c>
      <c r="X188" s="3">
        <f t="shared" si="24"/>
        <v>0</v>
      </c>
      <c r="Y188" s="3">
        <f t="shared" si="24"/>
        <v>0</v>
      </c>
      <c r="Z188" s="3">
        <f t="shared" si="24"/>
        <v>0</v>
      </c>
      <c r="AA188" s="3">
        <f t="shared" si="24"/>
        <v>0</v>
      </c>
      <c r="AB188" s="1"/>
      <c r="AC188" s="1"/>
      <c r="AD188" s="1"/>
      <c r="AE188" s="1"/>
      <c r="AF188" s="1"/>
      <c r="AG188" s="1"/>
      <c r="AH188" s="1"/>
      <c r="AJ188" s="1"/>
      <c r="AK188" s="1"/>
      <c r="AL188" s="1"/>
    </row>
    <row r="189" spans="1:38">
      <c r="A189" s="3" t="s">
        <v>223</v>
      </c>
      <c r="B189" s="3" t="s">
        <v>30</v>
      </c>
      <c r="C189" s="3">
        <v>46.262337700000003</v>
      </c>
      <c r="D189" s="3">
        <f t="shared" si="18"/>
        <v>0.80743011253450081</v>
      </c>
      <c r="E189" s="3">
        <v>11.802828</v>
      </c>
      <c r="F189" s="3">
        <f t="shared" si="19"/>
        <v>0.20599820964657728</v>
      </c>
      <c r="G189" s="3">
        <f t="shared" si="20"/>
        <v>566.74037637814615</v>
      </c>
      <c r="H189" s="3" t="s">
        <v>16</v>
      </c>
      <c r="I189" s="3">
        <v>2357</v>
      </c>
      <c r="J189" s="3">
        <v>1404</v>
      </c>
      <c r="K189" s="3">
        <v>16</v>
      </c>
      <c r="L189" s="3">
        <v>32</v>
      </c>
      <c r="M189" s="3">
        <v>12</v>
      </c>
      <c r="N189" s="3">
        <f t="shared" si="21"/>
        <v>60</v>
      </c>
      <c r="O189" s="3">
        <v>3</v>
      </c>
      <c r="P189" s="3" t="str">
        <f t="shared" si="17"/>
        <v>Nem</v>
      </c>
      <c r="X189" s="3">
        <f t="shared" si="24"/>
        <v>0</v>
      </c>
      <c r="Y189" s="3">
        <f t="shared" si="24"/>
        <v>0</v>
      </c>
      <c r="Z189" s="3">
        <f t="shared" si="24"/>
        <v>0</v>
      </c>
      <c r="AA189" s="3">
        <f t="shared" si="24"/>
        <v>0</v>
      </c>
      <c r="AB189" s="1"/>
      <c r="AC189" s="1"/>
      <c r="AD189" s="1"/>
      <c r="AE189" s="1"/>
      <c r="AF189" s="1"/>
      <c r="AG189" s="1"/>
      <c r="AH189" s="1"/>
      <c r="AJ189" s="1"/>
      <c r="AK189" s="1"/>
      <c r="AL189" s="1"/>
    </row>
    <row r="190" spans="1:38">
      <c r="A190" s="3" t="s">
        <v>224</v>
      </c>
      <c r="B190" s="3" t="s">
        <v>27</v>
      </c>
      <c r="C190" s="3">
        <v>46.746897500000003</v>
      </c>
      <c r="D190" s="3">
        <f t="shared" si="18"/>
        <v>0.81588727646730597</v>
      </c>
      <c r="E190" s="3">
        <v>8.2194721729999998</v>
      </c>
      <c r="F190" s="3">
        <f t="shared" si="19"/>
        <v>0.14345685219490295</v>
      </c>
      <c r="G190" s="3">
        <f t="shared" si="20"/>
        <v>822.27910571863197</v>
      </c>
      <c r="H190" s="3" t="s">
        <v>19</v>
      </c>
      <c r="I190" s="3">
        <v>1055</v>
      </c>
      <c r="J190" s="3">
        <v>600</v>
      </c>
      <c r="K190" s="3">
        <v>20</v>
      </c>
      <c r="L190" s="3">
        <v>34</v>
      </c>
      <c r="M190" s="3">
        <v>6</v>
      </c>
      <c r="N190" s="3">
        <f t="shared" si="21"/>
        <v>60</v>
      </c>
      <c r="O190" s="3">
        <v>8</v>
      </c>
      <c r="P190" s="3" t="str">
        <f t="shared" si="17"/>
        <v>Nem</v>
      </c>
      <c r="X190" s="3">
        <f t="shared" si="24"/>
        <v>0</v>
      </c>
      <c r="Y190" s="3">
        <f t="shared" si="24"/>
        <v>0</v>
      </c>
      <c r="Z190" s="3">
        <f t="shared" si="24"/>
        <v>0</v>
      </c>
      <c r="AA190" s="3">
        <f t="shared" si="24"/>
        <v>0</v>
      </c>
      <c r="AB190" s="1"/>
      <c r="AC190" s="1"/>
      <c r="AD190" s="1"/>
      <c r="AE190" s="1"/>
      <c r="AF190" s="1"/>
      <c r="AG190" s="1"/>
      <c r="AH190" s="1"/>
      <c r="AJ190" s="1"/>
      <c r="AK190" s="1"/>
      <c r="AL190" s="1"/>
    </row>
    <row r="191" spans="1:38">
      <c r="A191" s="3" t="s">
        <v>225</v>
      </c>
      <c r="B191" s="3" t="s">
        <v>27</v>
      </c>
      <c r="C191" s="3">
        <v>47.180948999999998</v>
      </c>
      <c r="D191" s="3">
        <f t="shared" si="18"/>
        <v>0.82346290426552604</v>
      </c>
      <c r="E191" s="3">
        <v>9.3201922199999991</v>
      </c>
      <c r="F191" s="3">
        <f t="shared" si="19"/>
        <v>0.16266804115775968</v>
      </c>
      <c r="G191" s="3">
        <f t="shared" si="20"/>
        <v>732.78974470396656</v>
      </c>
      <c r="H191" s="3" t="s">
        <v>19</v>
      </c>
      <c r="I191" s="3">
        <v>2262</v>
      </c>
      <c r="J191" s="3">
        <v>900</v>
      </c>
      <c r="K191" s="3">
        <v>10</v>
      </c>
      <c r="L191" s="3">
        <v>45</v>
      </c>
      <c r="M191" s="3">
        <v>5</v>
      </c>
      <c r="N191" s="3">
        <f t="shared" si="21"/>
        <v>60</v>
      </c>
      <c r="O191" s="3">
        <v>7</v>
      </c>
      <c r="P191" s="3" t="str">
        <f t="shared" si="17"/>
        <v>Nem</v>
      </c>
      <c r="X191" s="3">
        <f t="shared" si="24"/>
        <v>0</v>
      </c>
      <c r="Y191" s="3">
        <f t="shared" si="24"/>
        <v>0</v>
      </c>
      <c r="Z191" s="3">
        <f t="shared" si="24"/>
        <v>0</v>
      </c>
      <c r="AA191" s="3">
        <f t="shared" si="24"/>
        <v>0</v>
      </c>
      <c r="AB191" s="1"/>
      <c r="AC191" s="1"/>
      <c r="AD191" s="1"/>
      <c r="AE191" s="1"/>
      <c r="AF191" s="1"/>
      <c r="AG191" s="1"/>
      <c r="AH191" s="1"/>
      <c r="AJ191" s="1"/>
      <c r="AK191" s="1"/>
      <c r="AL191" s="1"/>
    </row>
    <row r="192" spans="1:38">
      <c r="A192" s="3" t="s">
        <v>226</v>
      </c>
      <c r="B192" s="3" t="s">
        <v>30</v>
      </c>
      <c r="C192" s="3">
        <v>46.563903600000003</v>
      </c>
      <c r="D192" s="3">
        <f t="shared" si="18"/>
        <v>0.81269343040124076</v>
      </c>
      <c r="E192" s="3">
        <v>11.60457618</v>
      </c>
      <c r="F192" s="3">
        <f t="shared" si="19"/>
        <v>0.20253806263950616</v>
      </c>
      <c r="G192" s="3">
        <f t="shared" si="20"/>
        <v>572.80941007597119</v>
      </c>
      <c r="H192" s="3" t="s">
        <v>19</v>
      </c>
      <c r="I192" s="3">
        <v>1669</v>
      </c>
      <c r="J192" s="3">
        <v>1000</v>
      </c>
      <c r="K192" s="3">
        <v>14</v>
      </c>
      <c r="L192" s="3">
        <v>45</v>
      </c>
      <c r="M192" s="3">
        <v>1</v>
      </c>
      <c r="N192" s="3">
        <f t="shared" si="21"/>
        <v>60</v>
      </c>
      <c r="O192" s="3">
        <v>2</v>
      </c>
      <c r="P192" s="3" t="str">
        <f t="shared" si="17"/>
        <v>Nem</v>
      </c>
      <c r="X192" s="3">
        <f t="shared" si="24"/>
        <v>0</v>
      </c>
      <c r="Y192" s="3">
        <f t="shared" si="24"/>
        <v>0</v>
      </c>
      <c r="Z192" s="3">
        <f t="shared" si="24"/>
        <v>0</v>
      </c>
      <c r="AA192" s="3">
        <f t="shared" si="24"/>
        <v>0</v>
      </c>
      <c r="AB192" s="1"/>
      <c r="AC192" s="1"/>
      <c r="AD192" s="1"/>
      <c r="AE192" s="1"/>
      <c r="AF192" s="1"/>
      <c r="AG192" s="1"/>
      <c r="AH192" s="1"/>
      <c r="AJ192" s="1"/>
      <c r="AK192" s="1"/>
      <c r="AL192" s="1"/>
    </row>
    <row r="193" spans="1:38">
      <c r="A193" s="3" t="s">
        <v>227</v>
      </c>
      <c r="B193" s="3" t="s">
        <v>33</v>
      </c>
      <c r="C193" s="3">
        <v>45.091200299999997</v>
      </c>
      <c r="D193" s="3">
        <f t="shared" si="18"/>
        <v>0.78698990891125487</v>
      </c>
      <c r="E193" s="3">
        <v>2.7503788</v>
      </c>
      <c r="F193" s="3">
        <f t="shared" si="19"/>
        <v>4.8003165737050615E-2</v>
      </c>
      <c r="G193" s="3">
        <f t="shared" si="20"/>
        <v>1277.2984054832605</v>
      </c>
      <c r="H193" s="3" t="s">
        <v>19</v>
      </c>
      <c r="I193" s="3">
        <v>1850</v>
      </c>
      <c r="J193" s="3">
        <v>1160</v>
      </c>
      <c r="K193" s="3">
        <v>30</v>
      </c>
      <c r="L193" s="3">
        <v>20</v>
      </c>
      <c r="M193" s="3">
        <v>10</v>
      </c>
      <c r="N193" s="3">
        <f t="shared" si="21"/>
        <v>60</v>
      </c>
      <c r="O193" s="3">
        <v>0</v>
      </c>
      <c r="P193" s="3" t="str">
        <f t="shared" si="17"/>
        <v>Nem</v>
      </c>
      <c r="X193" s="3">
        <f t="shared" si="24"/>
        <v>0</v>
      </c>
      <c r="Y193" s="3">
        <f t="shared" si="24"/>
        <v>0</v>
      </c>
      <c r="Z193" s="3">
        <f t="shared" si="24"/>
        <v>0</v>
      </c>
      <c r="AA193" s="3">
        <f t="shared" si="24"/>
        <v>0</v>
      </c>
      <c r="AB193" s="1"/>
      <c r="AC193" s="1"/>
      <c r="AD193" s="1"/>
      <c r="AE193" s="1"/>
      <c r="AF193" s="1"/>
      <c r="AG193" s="1"/>
      <c r="AH193" s="1"/>
      <c r="AJ193" s="1"/>
      <c r="AK193" s="1"/>
      <c r="AL193" s="1"/>
    </row>
    <row r="194" spans="1:38">
      <c r="A194" s="3" t="s">
        <v>228</v>
      </c>
      <c r="B194" s="3" t="s">
        <v>27</v>
      </c>
      <c r="C194" s="3">
        <v>46.236536000000001</v>
      </c>
      <c r="D194" s="3">
        <f t="shared" si="18"/>
        <v>0.80697978791688896</v>
      </c>
      <c r="E194" s="3">
        <v>7.6276312449999999</v>
      </c>
      <c r="F194" s="3">
        <f t="shared" si="19"/>
        <v>0.13312727935324425</v>
      </c>
      <c r="G194" s="3">
        <f t="shared" si="20"/>
        <v>878.05276523391274</v>
      </c>
      <c r="H194" s="3" t="s">
        <v>19</v>
      </c>
      <c r="I194" s="3">
        <v>3025</v>
      </c>
      <c r="J194" s="3">
        <v>1655</v>
      </c>
      <c r="K194" s="3">
        <v>20</v>
      </c>
      <c r="L194" s="3">
        <v>30</v>
      </c>
      <c r="M194" s="3">
        <v>10</v>
      </c>
      <c r="N194" s="3">
        <f t="shared" si="21"/>
        <v>60</v>
      </c>
      <c r="O194" s="3">
        <v>0</v>
      </c>
      <c r="P194" s="3" t="str">
        <f t="shared" si="17"/>
        <v>Nem</v>
      </c>
      <c r="X194" s="3">
        <f t="shared" si="24"/>
        <v>0</v>
      </c>
      <c r="Y194" s="3">
        <f t="shared" si="24"/>
        <v>0</v>
      </c>
      <c r="Z194" s="3">
        <f t="shared" si="24"/>
        <v>0</v>
      </c>
      <c r="AA194" s="3">
        <f t="shared" si="24"/>
        <v>0</v>
      </c>
      <c r="AB194" s="1"/>
      <c r="AC194" s="1"/>
      <c r="AD194" s="1"/>
      <c r="AE194" s="1"/>
      <c r="AF194" s="1"/>
      <c r="AG194" s="1"/>
      <c r="AH194" s="1"/>
      <c r="AJ194" s="1"/>
      <c r="AK194" s="1"/>
      <c r="AL194" s="1"/>
    </row>
    <row r="195" spans="1:38">
      <c r="A195" s="3" t="s">
        <v>229</v>
      </c>
      <c r="B195" s="3" t="s">
        <v>33</v>
      </c>
      <c r="C195" s="3">
        <v>45.228571199999998</v>
      </c>
      <c r="D195" s="3">
        <f t="shared" si="18"/>
        <v>0.78938748341268272</v>
      </c>
      <c r="E195" s="3">
        <v>6.4064648999999996</v>
      </c>
      <c r="F195" s="3">
        <f t="shared" si="19"/>
        <v>0.11181390591844927</v>
      </c>
      <c r="G195" s="3">
        <f t="shared" si="20"/>
        <v>1000.4795087742078</v>
      </c>
      <c r="H195" s="3" t="s">
        <v>19</v>
      </c>
      <c r="I195" s="3">
        <v>2520</v>
      </c>
      <c r="J195" s="3">
        <v>1600</v>
      </c>
      <c r="K195" s="3">
        <v>26</v>
      </c>
      <c r="L195" s="3">
        <v>25</v>
      </c>
      <c r="M195" s="3">
        <v>9</v>
      </c>
      <c r="N195" s="3">
        <f t="shared" si="21"/>
        <v>60</v>
      </c>
      <c r="O195" s="3">
        <v>0</v>
      </c>
      <c r="P195" s="3" t="str">
        <f t="shared" ref="P195:P258" si="25">IF(SUM(X195:AA195)&gt;=1,"Igen","Nem")</f>
        <v>Nem</v>
      </c>
      <c r="X195" s="3">
        <f t="shared" si="24"/>
        <v>0</v>
      </c>
      <c r="Y195" s="3">
        <f t="shared" si="24"/>
        <v>0</v>
      </c>
      <c r="Z195" s="3">
        <f t="shared" si="24"/>
        <v>0</v>
      </c>
      <c r="AA195" s="3">
        <f t="shared" si="24"/>
        <v>0</v>
      </c>
      <c r="AB195" s="1"/>
      <c r="AC195" s="1"/>
      <c r="AD195" s="1"/>
      <c r="AE195" s="1"/>
      <c r="AF195" s="1"/>
      <c r="AG195" s="1"/>
      <c r="AH195" s="1"/>
      <c r="AJ195" s="1"/>
      <c r="AK195" s="1"/>
      <c r="AL195" s="1"/>
    </row>
    <row r="196" spans="1:38">
      <c r="A196" s="3" t="s">
        <v>230</v>
      </c>
      <c r="B196" s="3" t="s">
        <v>33</v>
      </c>
      <c r="C196" s="3">
        <v>42.780743600000001</v>
      </c>
      <c r="D196" s="3">
        <f t="shared" ref="D196:D259" si="26">RADIANS(C196)</f>
        <v>0.74666483227149205</v>
      </c>
      <c r="E196" s="3">
        <v>0.45611310999999999</v>
      </c>
      <c r="F196" s="3">
        <f t="shared" ref="F196:F259" si="27">RADIANS(E196)</f>
        <v>7.960675531011074E-3</v>
      </c>
      <c r="G196" s="3">
        <f t="shared" ref="G196:G259" si="28">ACOS(SIN(D196)*SIN($U$2)+COS(D196)*COS($U$2)*COS($V$2-F196))*6371</f>
        <v>1544.5537451778034</v>
      </c>
      <c r="H196" s="3" t="s">
        <v>19</v>
      </c>
      <c r="I196" s="3">
        <v>2400</v>
      </c>
      <c r="J196" s="3">
        <v>1600</v>
      </c>
      <c r="K196" s="3">
        <v>30</v>
      </c>
      <c r="L196" s="3">
        <v>26</v>
      </c>
      <c r="M196" s="3">
        <v>4</v>
      </c>
      <c r="N196" s="3">
        <f t="shared" ref="N196:N259" si="29">SUM(K196:M196)</f>
        <v>60</v>
      </c>
      <c r="O196" s="3">
        <v>0</v>
      </c>
      <c r="P196" s="3" t="str">
        <f t="shared" si="25"/>
        <v>Nem</v>
      </c>
      <c r="X196" s="3">
        <f t="shared" si="24"/>
        <v>0</v>
      </c>
      <c r="Y196" s="3">
        <f t="shared" si="24"/>
        <v>0</v>
      </c>
      <c r="Z196" s="3">
        <f t="shared" si="24"/>
        <v>0</v>
      </c>
      <c r="AA196" s="3">
        <f t="shared" si="24"/>
        <v>0</v>
      </c>
      <c r="AB196" s="1"/>
      <c r="AC196" s="1"/>
      <c r="AD196" s="1"/>
      <c r="AE196" s="1"/>
      <c r="AF196" s="1"/>
      <c r="AG196" s="1"/>
      <c r="AH196" s="1"/>
      <c r="AJ196" s="1"/>
      <c r="AK196" s="1"/>
      <c r="AL196" s="1"/>
    </row>
    <row r="197" spans="1:38">
      <c r="A197" s="3" t="s">
        <v>231</v>
      </c>
      <c r="B197" s="3" t="s">
        <v>27</v>
      </c>
      <c r="C197" s="3">
        <v>46.343870099999997</v>
      </c>
      <c r="D197" s="3">
        <f t="shared" si="26"/>
        <v>0.80885312136155374</v>
      </c>
      <c r="E197" s="3">
        <v>7.0148403000000004</v>
      </c>
      <c r="F197" s="3">
        <f t="shared" si="27"/>
        <v>0.12243205973658679</v>
      </c>
      <c r="G197" s="3">
        <f t="shared" si="28"/>
        <v>921.30852134873828</v>
      </c>
      <c r="H197" s="3" t="s">
        <v>19</v>
      </c>
      <c r="I197" s="3">
        <v>2205</v>
      </c>
      <c r="J197" s="3">
        <v>1250</v>
      </c>
      <c r="K197" s="3">
        <v>43</v>
      </c>
      <c r="L197" s="3">
        <v>15</v>
      </c>
      <c r="M197" s="3">
        <v>2</v>
      </c>
      <c r="N197" s="3">
        <f t="shared" si="29"/>
        <v>60</v>
      </c>
      <c r="O197" s="3">
        <v>0</v>
      </c>
      <c r="P197" s="3" t="str">
        <f t="shared" si="25"/>
        <v>Nem</v>
      </c>
      <c r="X197" s="3">
        <f t="shared" si="24"/>
        <v>0</v>
      </c>
      <c r="Y197" s="3">
        <f t="shared" si="24"/>
        <v>0</v>
      </c>
      <c r="Z197" s="3">
        <f t="shared" si="24"/>
        <v>0</v>
      </c>
      <c r="AA197" s="3">
        <f t="shared" si="24"/>
        <v>0</v>
      </c>
      <c r="AB197" s="1"/>
      <c r="AC197" s="1"/>
      <c r="AD197" s="1"/>
      <c r="AE197" s="1"/>
      <c r="AF197" s="1"/>
      <c r="AG197" s="1"/>
      <c r="AH197" s="1"/>
      <c r="AJ197" s="1"/>
      <c r="AK197" s="1"/>
      <c r="AL197" s="1"/>
    </row>
    <row r="198" spans="1:38">
      <c r="A198" s="3" t="s">
        <v>232</v>
      </c>
      <c r="B198" s="3" t="s">
        <v>30</v>
      </c>
      <c r="C198" s="3">
        <v>46.258603000000001</v>
      </c>
      <c r="D198" s="3">
        <f t="shared" si="26"/>
        <v>0.80736492972292651</v>
      </c>
      <c r="E198" s="3">
        <v>10.508661999999999</v>
      </c>
      <c r="F198" s="3">
        <f t="shared" si="27"/>
        <v>0.18341075187921235</v>
      </c>
      <c r="G198" s="3">
        <f t="shared" si="28"/>
        <v>662.57625431223312</v>
      </c>
      <c r="H198" s="3" t="s">
        <v>55</v>
      </c>
      <c r="I198" s="3">
        <v>3016</v>
      </c>
      <c r="J198" s="3">
        <v>1121</v>
      </c>
      <c r="K198" s="3">
        <v>10</v>
      </c>
      <c r="L198" s="3">
        <v>40</v>
      </c>
      <c r="M198" s="3">
        <v>9</v>
      </c>
      <c r="N198" s="3">
        <f t="shared" si="29"/>
        <v>59</v>
      </c>
      <c r="O198" s="3">
        <v>11</v>
      </c>
      <c r="P198" s="3" t="str">
        <f t="shared" si="25"/>
        <v>Nem</v>
      </c>
      <c r="X198" s="3">
        <f t="shared" si="24"/>
        <v>0</v>
      </c>
      <c r="Y198" s="3">
        <f t="shared" si="24"/>
        <v>0</v>
      </c>
      <c r="Z198" s="3">
        <f t="shared" si="24"/>
        <v>0</v>
      </c>
      <c r="AA198" s="3">
        <f t="shared" si="24"/>
        <v>0</v>
      </c>
      <c r="AB198" s="1"/>
      <c r="AC198" s="1"/>
      <c r="AD198" s="1"/>
      <c r="AE198" s="1"/>
      <c r="AF198" s="1"/>
      <c r="AG198" s="1"/>
      <c r="AH198" s="1"/>
      <c r="AJ198" s="1"/>
      <c r="AK198" s="1"/>
      <c r="AL198" s="1"/>
    </row>
    <row r="199" spans="1:38">
      <c r="A199" s="3" t="s">
        <v>233</v>
      </c>
      <c r="B199" s="3" t="s">
        <v>27</v>
      </c>
      <c r="C199" s="3">
        <v>47.291778000000001</v>
      </c>
      <c r="D199" s="3">
        <f t="shared" si="26"/>
        <v>0.82539723522221886</v>
      </c>
      <c r="E199" s="3">
        <v>9.1733641000000006</v>
      </c>
      <c r="F199" s="3">
        <f t="shared" si="27"/>
        <v>0.16010540702924636</v>
      </c>
      <c r="G199" s="3">
        <f t="shared" si="28"/>
        <v>742.55874612593971</v>
      </c>
      <c r="H199" s="3" t="s">
        <v>48</v>
      </c>
      <c r="I199" s="3">
        <v>2151</v>
      </c>
      <c r="J199" s="3">
        <v>992</v>
      </c>
      <c r="K199" s="3">
        <v>35</v>
      </c>
      <c r="L199" s="3">
        <v>17</v>
      </c>
      <c r="M199" s="3">
        <v>5</v>
      </c>
      <c r="N199" s="3">
        <f t="shared" si="29"/>
        <v>57</v>
      </c>
      <c r="O199" s="3">
        <v>0</v>
      </c>
      <c r="P199" s="3" t="str">
        <f t="shared" si="25"/>
        <v>Nem</v>
      </c>
      <c r="X199" s="3">
        <f t="shared" si="24"/>
        <v>0</v>
      </c>
      <c r="Y199" s="3">
        <f t="shared" si="24"/>
        <v>0</v>
      </c>
      <c r="Z199" s="3">
        <f t="shared" si="24"/>
        <v>0</v>
      </c>
      <c r="AA199" s="3">
        <f t="shared" si="24"/>
        <v>0</v>
      </c>
      <c r="AB199" s="1"/>
      <c r="AC199" s="1"/>
      <c r="AD199" s="1"/>
      <c r="AE199" s="1"/>
      <c r="AF199" s="1"/>
      <c r="AG199" s="1"/>
      <c r="AH199" s="1"/>
      <c r="AJ199" s="1"/>
      <c r="AK199" s="1"/>
      <c r="AL199" s="1"/>
    </row>
    <row r="200" spans="1:38">
      <c r="A200" s="3" t="s">
        <v>234</v>
      </c>
      <c r="B200" s="3" t="s">
        <v>27</v>
      </c>
      <c r="C200" s="3">
        <v>46.297071099999997</v>
      </c>
      <c r="D200" s="3">
        <f t="shared" si="26"/>
        <v>0.80803632472491282</v>
      </c>
      <c r="E200" s="3">
        <v>7.3989488000000003</v>
      </c>
      <c r="F200" s="3">
        <f t="shared" si="27"/>
        <v>0.12913601774648342</v>
      </c>
      <c r="G200" s="3">
        <f t="shared" si="28"/>
        <v>893.65443405537962</v>
      </c>
      <c r="H200" s="3" t="s">
        <v>19</v>
      </c>
      <c r="I200" s="3">
        <v>2420</v>
      </c>
      <c r="J200" s="3">
        <v>1500</v>
      </c>
      <c r="K200" s="3">
        <v>12</v>
      </c>
      <c r="L200" s="3">
        <v>37</v>
      </c>
      <c r="M200" s="3">
        <v>9</v>
      </c>
      <c r="N200" s="3">
        <f t="shared" si="29"/>
        <v>58</v>
      </c>
      <c r="O200" s="3">
        <v>0</v>
      </c>
      <c r="P200" s="3" t="str">
        <f t="shared" si="25"/>
        <v>Nem</v>
      </c>
      <c r="X200" s="3">
        <f t="shared" si="24"/>
        <v>0</v>
      </c>
      <c r="Y200" s="3">
        <f t="shared" si="24"/>
        <v>0</v>
      </c>
      <c r="Z200" s="3">
        <f t="shared" si="24"/>
        <v>0</v>
      </c>
      <c r="AA200" s="3">
        <f t="shared" si="24"/>
        <v>0</v>
      </c>
      <c r="AB200" s="1"/>
      <c r="AC200" s="1"/>
      <c r="AD200" s="1"/>
      <c r="AE200" s="1"/>
      <c r="AF200" s="1"/>
      <c r="AG200" s="1"/>
      <c r="AH200" s="1"/>
      <c r="AJ200" s="1"/>
      <c r="AK200" s="1"/>
      <c r="AL200" s="1"/>
    </row>
    <row r="201" spans="1:38">
      <c r="A201" s="3" t="s">
        <v>235</v>
      </c>
      <c r="B201" s="3" t="s">
        <v>93</v>
      </c>
      <c r="C201" s="3">
        <v>42.2668301</v>
      </c>
      <c r="D201" s="3">
        <f t="shared" si="26"/>
        <v>0.73769534962604411</v>
      </c>
      <c r="E201" s="3">
        <v>23.6074324</v>
      </c>
      <c r="F201" s="3">
        <f t="shared" si="27"/>
        <v>0.412027423321987</v>
      </c>
      <c r="G201" s="3">
        <f t="shared" si="28"/>
        <v>683.69055626994259</v>
      </c>
      <c r="H201" s="3" t="s">
        <v>19</v>
      </c>
      <c r="I201" s="3">
        <v>2560</v>
      </c>
      <c r="J201" s="3">
        <v>1300</v>
      </c>
      <c r="K201" s="3">
        <v>24</v>
      </c>
      <c r="L201" s="3">
        <v>29</v>
      </c>
      <c r="M201" s="3">
        <v>5</v>
      </c>
      <c r="N201" s="3">
        <f t="shared" si="29"/>
        <v>58</v>
      </c>
      <c r="O201" s="3">
        <v>12</v>
      </c>
      <c r="P201" s="3" t="str">
        <f t="shared" si="25"/>
        <v>Nem</v>
      </c>
      <c r="X201" s="3">
        <f t="shared" si="24"/>
        <v>0</v>
      </c>
      <c r="Y201" s="3">
        <f t="shared" si="24"/>
        <v>0</v>
      </c>
      <c r="Z201" s="3">
        <f t="shared" si="24"/>
        <v>0</v>
      </c>
      <c r="AA201" s="3">
        <f t="shared" si="24"/>
        <v>0</v>
      </c>
      <c r="AB201" s="1"/>
      <c r="AC201" s="1"/>
      <c r="AD201" s="1"/>
      <c r="AE201" s="1"/>
      <c r="AF201" s="1"/>
      <c r="AG201" s="1"/>
      <c r="AH201" s="1"/>
      <c r="AJ201" s="1"/>
      <c r="AK201" s="1"/>
      <c r="AL201" s="1"/>
    </row>
    <row r="202" spans="1:38">
      <c r="A202" s="3" t="s">
        <v>236</v>
      </c>
      <c r="B202" s="3" t="s">
        <v>33</v>
      </c>
      <c r="C202" s="3">
        <v>42.504398100000003</v>
      </c>
      <c r="D202" s="3">
        <f t="shared" si="26"/>
        <v>0.7418416934234221</v>
      </c>
      <c r="E202" s="3">
        <v>2.0715162</v>
      </c>
      <c r="F202" s="3">
        <f t="shared" si="27"/>
        <v>3.6154778198401363E-2</v>
      </c>
      <c r="G202" s="3">
        <f t="shared" si="28"/>
        <v>1441.2766714296342</v>
      </c>
      <c r="H202" s="3" t="s">
        <v>19</v>
      </c>
      <c r="I202" s="3">
        <v>2213</v>
      </c>
      <c r="J202" s="3">
        <v>1650</v>
      </c>
      <c r="K202" s="3">
        <v>30</v>
      </c>
      <c r="L202" s="3">
        <v>19</v>
      </c>
      <c r="M202" s="3">
        <v>9</v>
      </c>
      <c r="N202" s="3">
        <f t="shared" si="29"/>
        <v>58</v>
      </c>
      <c r="O202" s="3">
        <v>0</v>
      </c>
      <c r="P202" s="3" t="str">
        <f t="shared" si="25"/>
        <v>Nem</v>
      </c>
      <c r="X202" s="3">
        <f t="shared" si="24"/>
        <v>0</v>
      </c>
      <c r="Y202" s="3">
        <f t="shared" si="24"/>
        <v>0</v>
      </c>
      <c r="Z202" s="3">
        <f t="shared" si="24"/>
        <v>0</v>
      </c>
      <c r="AA202" s="3">
        <f t="shared" si="24"/>
        <v>0</v>
      </c>
      <c r="AB202" s="1"/>
      <c r="AC202" s="1"/>
      <c r="AD202" s="1"/>
      <c r="AE202" s="1"/>
      <c r="AF202" s="1"/>
      <c r="AG202" s="1"/>
      <c r="AH202" s="1"/>
      <c r="AJ202" s="1"/>
      <c r="AK202" s="1"/>
      <c r="AL202" s="1"/>
    </row>
    <row r="203" spans="1:38">
      <c r="A203" s="3" t="s">
        <v>237</v>
      </c>
      <c r="B203" s="3" t="s">
        <v>13</v>
      </c>
      <c r="C203" s="3">
        <v>62.535178449999997</v>
      </c>
      <c r="D203" s="3">
        <f t="shared" si="26"/>
        <v>1.0914447622747041</v>
      </c>
      <c r="E203" s="3">
        <v>9.6233041200000002</v>
      </c>
      <c r="F203" s="3">
        <f t="shared" si="27"/>
        <v>0.16795834181473551</v>
      </c>
      <c r="G203" s="3">
        <f t="shared" si="28"/>
        <v>1772.2536671042678</v>
      </c>
      <c r="I203" s="3">
        <v>1300</v>
      </c>
      <c r="J203" s="3">
        <v>585</v>
      </c>
      <c r="K203" s="3">
        <v>40</v>
      </c>
      <c r="L203" s="3">
        <v>7</v>
      </c>
      <c r="M203" s="3">
        <v>9</v>
      </c>
      <c r="N203" s="3">
        <f t="shared" si="29"/>
        <v>56</v>
      </c>
      <c r="O203" s="3">
        <v>0</v>
      </c>
      <c r="P203" s="3" t="str">
        <f t="shared" si="25"/>
        <v>Nem</v>
      </c>
      <c r="X203" s="3">
        <f t="shared" ref="X203:AA222" si="30">IFERROR(FIND(X$2,$H203),0)</f>
        <v>0</v>
      </c>
      <c r="Y203" s="3">
        <f t="shared" si="30"/>
        <v>0</v>
      </c>
      <c r="Z203" s="3">
        <f t="shared" si="30"/>
        <v>0</v>
      </c>
      <c r="AA203" s="3">
        <f t="shared" si="30"/>
        <v>0</v>
      </c>
      <c r="AB203" s="1"/>
      <c r="AC203" s="1"/>
      <c r="AD203" s="1"/>
      <c r="AE203" s="1"/>
      <c r="AF203" s="1"/>
      <c r="AG203" s="1"/>
      <c r="AH203" s="1"/>
      <c r="AJ203" s="1"/>
      <c r="AK203" s="1"/>
      <c r="AL203" s="1"/>
    </row>
    <row r="204" spans="1:38">
      <c r="A204" s="3" t="s">
        <v>238</v>
      </c>
      <c r="B204" s="3" t="s">
        <v>33</v>
      </c>
      <c r="C204" s="3">
        <v>45.947938399999998</v>
      </c>
      <c r="D204" s="3">
        <f t="shared" si="26"/>
        <v>0.80194280958353525</v>
      </c>
      <c r="E204" s="3">
        <v>6.8685948769999996</v>
      </c>
      <c r="F204" s="3">
        <f t="shared" si="27"/>
        <v>0.11987959558926493</v>
      </c>
      <c r="G204" s="3">
        <f t="shared" si="28"/>
        <v>942.64849728809304</v>
      </c>
      <c r="H204" s="3" t="s">
        <v>19</v>
      </c>
      <c r="I204" s="3">
        <v>2525</v>
      </c>
      <c r="J204" s="3">
        <v>1030</v>
      </c>
      <c r="K204" s="3">
        <v>11</v>
      </c>
      <c r="L204" s="3">
        <v>25</v>
      </c>
      <c r="M204" s="3">
        <v>20</v>
      </c>
      <c r="N204" s="3">
        <f t="shared" si="29"/>
        <v>56</v>
      </c>
      <c r="O204" s="3">
        <v>6</v>
      </c>
      <c r="P204" s="3" t="str">
        <f t="shared" si="25"/>
        <v>Nem</v>
      </c>
      <c r="X204" s="3">
        <f t="shared" si="30"/>
        <v>0</v>
      </c>
      <c r="Y204" s="3">
        <f t="shared" si="30"/>
        <v>0</v>
      </c>
      <c r="Z204" s="3">
        <f t="shared" si="30"/>
        <v>0</v>
      </c>
      <c r="AA204" s="3">
        <f t="shared" si="30"/>
        <v>0</v>
      </c>
      <c r="AB204" s="1"/>
      <c r="AC204" s="1"/>
      <c r="AD204" s="1"/>
      <c r="AE204" s="1"/>
      <c r="AF204" s="1"/>
      <c r="AG204" s="1"/>
      <c r="AH204" s="1"/>
      <c r="AJ204" s="1"/>
      <c r="AK204" s="1"/>
      <c r="AL204" s="1"/>
    </row>
    <row r="205" spans="1:38">
      <c r="A205" s="3" t="s">
        <v>239</v>
      </c>
      <c r="B205" s="3" t="s">
        <v>33</v>
      </c>
      <c r="C205" s="3">
        <v>45.891508000000002</v>
      </c>
      <c r="D205" s="3">
        <f t="shared" si="26"/>
        <v>0.80095791330531796</v>
      </c>
      <c r="E205" s="3">
        <v>6.7991380000000001</v>
      </c>
      <c r="F205" s="3">
        <f t="shared" si="27"/>
        <v>0.11866734439746222</v>
      </c>
      <c r="G205" s="3">
        <f t="shared" si="28"/>
        <v>949.46946267797819</v>
      </c>
      <c r="H205" s="3" t="s">
        <v>19</v>
      </c>
      <c r="I205" s="3">
        <v>1000</v>
      </c>
      <c r="J205" s="3">
        <v>584</v>
      </c>
      <c r="K205" s="3">
        <v>25</v>
      </c>
      <c r="L205" s="3">
        <v>25</v>
      </c>
      <c r="M205" s="3">
        <v>5</v>
      </c>
      <c r="N205" s="3">
        <f t="shared" si="29"/>
        <v>55</v>
      </c>
      <c r="O205" s="3">
        <v>4</v>
      </c>
      <c r="P205" s="3" t="str">
        <f t="shared" si="25"/>
        <v>Nem</v>
      </c>
      <c r="X205" s="3">
        <f t="shared" si="30"/>
        <v>0</v>
      </c>
      <c r="Y205" s="3">
        <f t="shared" si="30"/>
        <v>0</v>
      </c>
      <c r="Z205" s="3">
        <f t="shared" si="30"/>
        <v>0</v>
      </c>
      <c r="AA205" s="3">
        <f t="shared" si="30"/>
        <v>0</v>
      </c>
      <c r="AB205" s="1"/>
      <c r="AC205" s="1"/>
      <c r="AD205" s="1"/>
      <c r="AE205" s="1"/>
      <c r="AF205" s="1"/>
      <c r="AG205" s="1"/>
      <c r="AH205" s="1"/>
      <c r="AJ205" s="1"/>
      <c r="AK205" s="1"/>
      <c r="AL205" s="1"/>
    </row>
    <row r="206" spans="1:38">
      <c r="A206" s="3" t="s">
        <v>240</v>
      </c>
      <c r="B206" s="3" t="s">
        <v>87</v>
      </c>
      <c r="C206" s="3">
        <v>67.564709199999996</v>
      </c>
      <c r="D206" s="3">
        <f t="shared" si="26"/>
        <v>1.1792266336925039</v>
      </c>
      <c r="E206" s="3">
        <v>24.224625199999998</v>
      </c>
      <c r="F206" s="3">
        <f t="shared" si="27"/>
        <v>0.42279946980158983</v>
      </c>
      <c r="G206" s="3">
        <f t="shared" si="28"/>
        <v>2250.8302071381422</v>
      </c>
      <c r="H206" s="3" t="s">
        <v>14</v>
      </c>
      <c r="I206" s="3">
        <v>718</v>
      </c>
      <c r="J206" s="3">
        <v>200</v>
      </c>
      <c r="K206" s="3">
        <v>21</v>
      </c>
      <c r="L206" s="3">
        <v>28</v>
      </c>
      <c r="M206" s="3">
        <v>6</v>
      </c>
      <c r="N206" s="3">
        <f t="shared" si="29"/>
        <v>55</v>
      </c>
      <c r="O206" s="3">
        <v>3</v>
      </c>
      <c r="P206" s="3" t="str">
        <f t="shared" si="25"/>
        <v>Nem</v>
      </c>
      <c r="X206" s="3">
        <f t="shared" si="30"/>
        <v>0</v>
      </c>
      <c r="Y206" s="3">
        <f t="shared" si="30"/>
        <v>0</v>
      </c>
      <c r="Z206" s="3">
        <f t="shared" si="30"/>
        <v>0</v>
      </c>
      <c r="AA206" s="3">
        <f t="shared" si="30"/>
        <v>0</v>
      </c>
      <c r="AB206" s="1"/>
      <c r="AC206" s="1"/>
      <c r="AD206" s="1"/>
      <c r="AE206" s="1"/>
      <c r="AF206" s="1"/>
      <c r="AG206" s="1"/>
      <c r="AH206" s="1"/>
      <c r="AJ206" s="1"/>
      <c r="AK206" s="1"/>
      <c r="AL206" s="1"/>
    </row>
    <row r="207" spans="1:38">
      <c r="A207" s="3" t="s">
        <v>241</v>
      </c>
      <c r="B207" s="3" t="s">
        <v>30</v>
      </c>
      <c r="C207" s="3">
        <v>45.685070400000001</v>
      </c>
      <c r="D207" s="3">
        <f t="shared" si="26"/>
        <v>0.79735489748540289</v>
      </c>
      <c r="E207" s="3">
        <v>11.772960400000001</v>
      </c>
      <c r="F207" s="3">
        <f t="shared" si="27"/>
        <v>0.20547692168690865</v>
      </c>
      <c r="G207" s="3">
        <f t="shared" si="28"/>
        <v>590.48701384120977</v>
      </c>
      <c r="H207" s="3" t="s">
        <v>19</v>
      </c>
      <c r="I207" s="3">
        <v>2428</v>
      </c>
      <c r="J207" s="3">
        <v>1320</v>
      </c>
      <c r="K207" s="3">
        <v>7</v>
      </c>
      <c r="L207" s="3">
        <v>40</v>
      </c>
      <c r="M207" s="3">
        <v>7</v>
      </c>
      <c r="N207" s="3">
        <f t="shared" si="29"/>
        <v>54</v>
      </c>
      <c r="O207" s="3">
        <v>6</v>
      </c>
      <c r="P207" s="3" t="str">
        <f t="shared" si="25"/>
        <v>Nem</v>
      </c>
      <c r="X207" s="3">
        <f t="shared" si="30"/>
        <v>0</v>
      </c>
      <c r="Y207" s="3">
        <f t="shared" si="30"/>
        <v>0</v>
      </c>
      <c r="Z207" s="3">
        <f t="shared" si="30"/>
        <v>0</v>
      </c>
      <c r="AA207" s="3">
        <f t="shared" si="30"/>
        <v>0</v>
      </c>
      <c r="AB207" s="1"/>
      <c r="AC207" s="1"/>
      <c r="AD207" s="1"/>
      <c r="AE207" s="1"/>
      <c r="AF207" s="1"/>
      <c r="AG207" s="1"/>
      <c r="AH207" s="1"/>
      <c r="AJ207" s="1"/>
      <c r="AK207" s="1"/>
      <c r="AL207" s="1"/>
    </row>
    <row r="208" spans="1:38">
      <c r="A208" s="3" t="s">
        <v>242</v>
      </c>
      <c r="B208" s="3" t="s">
        <v>27</v>
      </c>
      <c r="C208" s="3">
        <v>46.412746650000003</v>
      </c>
      <c r="D208" s="3">
        <f t="shared" si="26"/>
        <v>0.81005524393646833</v>
      </c>
      <c r="E208" s="3">
        <v>7.774925326</v>
      </c>
      <c r="F208" s="3">
        <f t="shared" si="27"/>
        <v>0.13569804603539348</v>
      </c>
      <c r="G208" s="3">
        <f t="shared" si="28"/>
        <v>862.7029287196392</v>
      </c>
      <c r="H208" s="3" t="s">
        <v>117</v>
      </c>
      <c r="I208" s="3">
        <v>3111</v>
      </c>
      <c r="J208" s="3">
        <v>1419</v>
      </c>
      <c r="K208" s="3">
        <v>20</v>
      </c>
      <c r="L208" s="3">
        <v>17</v>
      </c>
      <c r="M208" s="3">
        <v>18</v>
      </c>
      <c r="N208" s="3">
        <f t="shared" si="29"/>
        <v>55</v>
      </c>
      <c r="O208" s="3">
        <v>10</v>
      </c>
      <c r="P208" s="3" t="str">
        <f t="shared" si="25"/>
        <v>Nem</v>
      </c>
      <c r="X208" s="3">
        <f t="shared" si="30"/>
        <v>0</v>
      </c>
      <c r="Y208" s="3">
        <f t="shared" si="30"/>
        <v>0</v>
      </c>
      <c r="Z208" s="3">
        <f t="shared" si="30"/>
        <v>0</v>
      </c>
      <c r="AA208" s="3">
        <f t="shared" si="30"/>
        <v>0</v>
      </c>
      <c r="AB208" s="1"/>
      <c r="AC208" s="1"/>
      <c r="AD208" s="1"/>
      <c r="AE208" s="1"/>
      <c r="AF208" s="1"/>
      <c r="AG208" s="1"/>
      <c r="AH208" s="1"/>
      <c r="AJ208" s="1"/>
      <c r="AK208" s="1"/>
      <c r="AL208" s="1"/>
    </row>
    <row r="209" spans="1:38">
      <c r="A209" s="3" t="s">
        <v>243</v>
      </c>
      <c r="B209" s="3" t="s">
        <v>18</v>
      </c>
      <c r="C209" s="3">
        <v>47.074546400000003</v>
      </c>
      <c r="D209" s="3">
        <f t="shared" si="26"/>
        <v>0.82160582856284359</v>
      </c>
      <c r="E209" s="3">
        <v>12.6938826</v>
      </c>
      <c r="F209" s="3">
        <f t="shared" si="27"/>
        <v>0.22155004623161836</v>
      </c>
      <c r="G209" s="3">
        <f t="shared" si="28"/>
        <v>480.8627283020744</v>
      </c>
      <c r="H209" s="3" t="s">
        <v>19</v>
      </c>
      <c r="I209" s="3">
        <v>2989</v>
      </c>
      <c r="J209" s="3">
        <v>1301</v>
      </c>
      <c r="K209" s="3">
        <v>20</v>
      </c>
      <c r="L209" s="3">
        <v>34</v>
      </c>
      <c r="M209" s="3">
        <v>1</v>
      </c>
      <c r="N209" s="3">
        <f t="shared" si="29"/>
        <v>55</v>
      </c>
      <c r="O209" s="3">
        <v>7</v>
      </c>
      <c r="P209" s="3" t="str">
        <f t="shared" si="25"/>
        <v>Nem</v>
      </c>
      <c r="X209" s="3">
        <f t="shared" si="30"/>
        <v>0</v>
      </c>
      <c r="Y209" s="3">
        <f t="shared" si="30"/>
        <v>0</v>
      </c>
      <c r="Z209" s="3">
        <f t="shared" si="30"/>
        <v>0</v>
      </c>
      <c r="AA209" s="3">
        <f t="shared" si="30"/>
        <v>0</v>
      </c>
      <c r="AB209" s="1"/>
      <c r="AC209" s="1"/>
      <c r="AD209" s="1"/>
      <c r="AE209" s="1"/>
      <c r="AF209" s="1"/>
      <c r="AG209" s="1"/>
      <c r="AH209" s="1"/>
      <c r="AJ209" s="1"/>
      <c r="AK209" s="1"/>
      <c r="AL209" s="1"/>
    </row>
    <row r="210" spans="1:38">
      <c r="A210" s="3" t="s">
        <v>244</v>
      </c>
      <c r="B210" s="3" t="s">
        <v>18</v>
      </c>
      <c r="C210" s="3">
        <v>47.119176000000003</v>
      </c>
      <c r="D210" s="3">
        <f t="shared" si="26"/>
        <v>0.82238476202669175</v>
      </c>
      <c r="E210" s="3">
        <v>9.7578764000000007</v>
      </c>
      <c r="F210" s="3">
        <f t="shared" si="27"/>
        <v>0.17030707118265123</v>
      </c>
      <c r="G210" s="3">
        <f t="shared" si="28"/>
        <v>700.69728674332646</v>
      </c>
      <c r="H210" s="3" t="s">
        <v>19</v>
      </c>
      <c r="I210" s="3">
        <v>2000</v>
      </c>
      <c r="J210" s="3">
        <v>904</v>
      </c>
      <c r="K210" s="3">
        <v>22</v>
      </c>
      <c r="L210" s="3">
        <v>30</v>
      </c>
      <c r="M210" s="3">
        <v>3</v>
      </c>
      <c r="N210" s="3">
        <f t="shared" si="29"/>
        <v>55</v>
      </c>
      <c r="O210" s="3">
        <v>5</v>
      </c>
      <c r="P210" s="3" t="str">
        <f t="shared" si="25"/>
        <v>Nem</v>
      </c>
      <c r="X210" s="3">
        <f t="shared" si="30"/>
        <v>0</v>
      </c>
      <c r="Y210" s="3">
        <f t="shared" si="30"/>
        <v>0</v>
      </c>
      <c r="Z210" s="3">
        <f t="shared" si="30"/>
        <v>0</v>
      </c>
      <c r="AA210" s="3">
        <f t="shared" si="30"/>
        <v>0</v>
      </c>
      <c r="AB210" s="1"/>
      <c r="AC210" s="1"/>
      <c r="AD210" s="1"/>
      <c r="AE210" s="1"/>
      <c r="AF210" s="1"/>
      <c r="AG210" s="1"/>
      <c r="AH210" s="1"/>
      <c r="AJ210" s="1"/>
      <c r="AK210" s="1"/>
      <c r="AL210" s="1"/>
    </row>
    <row r="211" spans="1:38">
      <c r="A211" s="3" t="s">
        <v>245</v>
      </c>
      <c r="B211" s="3" t="s">
        <v>33</v>
      </c>
      <c r="C211" s="3">
        <v>45.027417700000001</v>
      </c>
      <c r="D211" s="3">
        <f t="shared" si="26"/>
        <v>0.78587669253577241</v>
      </c>
      <c r="E211" s="3">
        <v>5.8581966000000003</v>
      </c>
      <c r="F211" s="3">
        <f t="shared" si="27"/>
        <v>0.10224481889913725</v>
      </c>
      <c r="G211" s="3">
        <f t="shared" si="28"/>
        <v>1048.4903662226648</v>
      </c>
      <c r="H211" s="3" t="s">
        <v>48</v>
      </c>
      <c r="I211" s="3">
        <v>2184</v>
      </c>
      <c r="J211" s="3">
        <v>1367</v>
      </c>
      <c r="K211" s="3">
        <v>36</v>
      </c>
      <c r="L211" s="3">
        <v>17</v>
      </c>
      <c r="M211" s="3">
        <v>2</v>
      </c>
      <c r="N211" s="3">
        <f t="shared" si="29"/>
        <v>55</v>
      </c>
      <c r="O211" s="3">
        <v>0</v>
      </c>
      <c r="P211" s="3" t="str">
        <f t="shared" si="25"/>
        <v>Nem</v>
      </c>
      <c r="X211" s="3">
        <f t="shared" si="30"/>
        <v>0</v>
      </c>
      <c r="Y211" s="3">
        <f t="shared" si="30"/>
        <v>0</v>
      </c>
      <c r="Z211" s="3">
        <f t="shared" si="30"/>
        <v>0</v>
      </c>
      <c r="AA211" s="3">
        <f t="shared" si="30"/>
        <v>0</v>
      </c>
      <c r="AB211" s="1"/>
      <c r="AC211" s="1"/>
      <c r="AD211" s="1"/>
      <c r="AE211" s="1"/>
      <c r="AF211" s="1"/>
      <c r="AG211" s="1"/>
      <c r="AH211" s="1"/>
      <c r="AJ211" s="1"/>
      <c r="AK211" s="1"/>
      <c r="AL211" s="1"/>
    </row>
    <row r="212" spans="1:38">
      <c r="A212" s="3" t="s">
        <v>246</v>
      </c>
      <c r="B212" s="3" t="s">
        <v>33</v>
      </c>
      <c r="C212" s="3">
        <v>43.083576200000003</v>
      </c>
      <c r="D212" s="3">
        <f t="shared" si="26"/>
        <v>0.75195025822386707</v>
      </c>
      <c r="E212" s="3">
        <v>6.2129000000000004E-3</v>
      </c>
      <c r="F212" s="3">
        <f t="shared" si="27"/>
        <v>1.084355610971557E-4</v>
      </c>
      <c r="G212" s="3">
        <f t="shared" si="28"/>
        <v>1563.0663487192819</v>
      </c>
      <c r="H212" s="3" t="s">
        <v>16</v>
      </c>
      <c r="I212" s="3">
        <v>2376</v>
      </c>
      <c r="J212" s="3">
        <v>1600</v>
      </c>
      <c r="K212" s="3">
        <v>22</v>
      </c>
      <c r="L212" s="3">
        <v>23</v>
      </c>
      <c r="M212" s="3">
        <v>10</v>
      </c>
      <c r="N212" s="3">
        <f t="shared" si="29"/>
        <v>55</v>
      </c>
      <c r="O212" s="3">
        <v>0</v>
      </c>
      <c r="P212" s="3" t="str">
        <f t="shared" si="25"/>
        <v>Nem</v>
      </c>
      <c r="X212" s="3">
        <f t="shared" si="30"/>
        <v>0</v>
      </c>
      <c r="Y212" s="3">
        <f t="shared" si="30"/>
        <v>0</v>
      </c>
      <c r="Z212" s="3">
        <f t="shared" si="30"/>
        <v>0</v>
      </c>
      <c r="AA212" s="3">
        <f t="shared" si="30"/>
        <v>0</v>
      </c>
      <c r="AB212" s="1"/>
      <c r="AC212" s="1"/>
      <c r="AD212" s="1"/>
      <c r="AE212" s="1"/>
      <c r="AF212" s="1"/>
      <c r="AG212" s="1"/>
      <c r="AH212" s="1"/>
      <c r="AJ212" s="1"/>
      <c r="AK212" s="1"/>
      <c r="AL212" s="1"/>
    </row>
    <row r="213" spans="1:38">
      <c r="A213" s="3" t="s">
        <v>247</v>
      </c>
      <c r="B213" s="3" t="s">
        <v>248</v>
      </c>
      <c r="C213" s="3">
        <v>43.268988499999999</v>
      </c>
      <c r="D213" s="3">
        <f t="shared" si="26"/>
        <v>0.75518631333256248</v>
      </c>
      <c r="E213" s="3">
        <v>20.826740999999998</v>
      </c>
      <c r="F213" s="3">
        <f t="shared" si="27"/>
        <v>0.36349520291009635</v>
      </c>
      <c r="G213" s="3">
        <f t="shared" si="28"/>
        <v>490.45989181307743</v>
      </c>
      <c r="H213" s="3" t="s">
        <v>19</v>
      </c>
      <c r="I213" s="3">
        <v>2017</v>
      </c>
      <c r="J213" s="3">
        <v>1057</v>
      </c>
      <c r="K213" s="3">
        <v>30</v>
      </c>
      <c r="L213" s="3">
        <v>19</v>
      </c>
      <c r="M213" s="3">
        <v>6</v>
      </c>
      <c r="N213" s="3">
        <f t="shared" si="29"/>
        <v>55</v>
      </c>
      <c r="O213" s="3">
        <v>0</v>
      </c>
      <c r="P213" s="3" t="str">
        <f t="shared" si="25"/>
        <v>Nem</v>
      </c>
      <c r="X213" s="3">
        <f t="shared" si="30"/>
        <v>0</v>
      </c>
      <c r="Y213" s="3">
        <f t="shared" si="30"/>
        <v>0</v>
      </c>
      <c r="Z213" s="3">
        <f t="shared" si="30"/>
        <v>0</v>
      </c>
      <c r="AA213" s="3">
        <f t="shared" si="30"/>
        <v>0</v>
      </c>
      <c r="AB213" s="1"/>
      <c r="AC213" s="1"/>
      <c r="AD213" s="1"/>
      <c r="AE213" s="1"/>
      <c r="AF213" s="1"/>
      <c r="AG213" s="1"/>
      <c r="AH213" s="1"/>
      <c r="AJ213" s="1"/>
      <c r="AK213" s="1"/>
      <c r="AL213" s="1"/>
    </row>
    <row r="214" spans="1:38">
      <c r="A214" s="3" t="s">
        <v>249</v>
      </c>
      <c r="B214" s="3" t="s">
        <v>33</v>
      </c>
      <c r="C214" s="3">
        <v>45.227541500000001</v>
      </c>
      <c r="D214" s="3">
        <f t="shared" si="26"/>
        <v>0.78936951175737502</v>
      </c>
      <c r="E214" s="3">
        <v>6.7413987999999998</v>
      </c>
      <c r="F214" s="3">
        <f t="shared" si="27"/>
        <v>0.11765960524999471</v>
      </c>
      <c r="G214" s="3">
        <f t="shared" si="28"/>
        <v>975.75335649741999</v>
      </c>
      <c r="H214" s="3" t="s">
        <v>19</v>
      </c>
      <c r="I214" s="3">
        <v>2750</v>
      </c>
      <c r="J214" s="3">
        <v>1500</v>
      </c>
      <c r="K214" s="3">
        <v>30</v>
      </c>
      <c r="L214" s="3">
        <v>22</v>
      </c>
      <c r="M214" s="3">
        <v>3</v>
      </c>
      <c r="N214" s="3">
        <f t="shared" si="29"/>
        <v>55</v>
      </c>
      <c r="O214" s="3">
        <v>0</v>
      </c>
      <c r="P214" s="3" t="str">
        <f t="shared" si="25"/>
        <v>Nem</v>
      </c>
      <c r="X214" s="3">
        <f t="shared" si="30"/>
        <v>0</v>
      </c>
      <c r="Y214" s="3">
        <f t="shared" si="30"/>
        <v>0</v>
      </c>
      <c r="Z214" s="3">
        <f t="shared" si="30"/>
        <v>0</v>
      </c>
      <c r="AA214" s="3">
        <f t="shared" si="30"/>
        <v>0</v>
      </c>
      <c r="AB214" s="1"/>
      <c r="AC214" s="1"/>
      <c r="AD214" s="1"/>
      <c r="AE214" s="1"/>
      <c r="AF214" s="1"/>
      <c r="AG214" s="1"/>
      <c r="AH214" s="1"/>
      <c r="AJ214" s="1"/>
      <c r="AK214" s="1"/>
      <c r="AL214" s="1"/>
    </row>
    <row r="215" spans="1:38">
      <c r="A215" s="3" t="s">
        <v>250</v>
      </c>
      <c r="B215" s="3" t="s">
        <v>27</v>
      </c>
      <c r="C215" s="3">
        <v>46.650481499999998</v>
      </c>
      <c r="D215" s="3">
        <f t="shared" si="26"/>
        <v>0.81420449981570309</v>
      </c>
      <c r="E215" s="3">
        <v>8.0650732789999999</v>
      </c>
      <c r="F215" s="3">
        <f t="shared" si="27"/>
        <v>0.14076208313316524</v>
      </c>
      <c r="G215" s="3">
        <f t="shared" si="28"/>
        <v>835.75526762121899</v>
      </c>
      <c r="H215" s="3" t="s">
        <v>48</v>
      </c>
      <c r="I215" s="3">
        <v>2501</v>
      </c>
      <c r="J215" s="3">
        <v>1050</v>
      </c>
      <c r="K215" s="3">
        <v>30</v>
      </c>
      <c r="L215" s="3">
        <v>15</v>
      </c>
      <c r="M215" s="3">
        <v>8</v>
      </c>
      <c r="N215" s="3">
        <f t="shared" si="29"/>
        <v>53</v>
      </c>
      <c r="O215" s="3">
        <v>6</v>
      </c>
      <c r="P215" s="3" t="str">
        <f t="shared" si="25"/>
        <v>Nem</v>
      </c>
      <c r="X215" s="3">
        <f t="shared" si="30"/>
        <v>0</v>
      </c>
      <c r="Y215" s="3">
        <f t="shared" si="30"/>
        <v>0</v>
      </c>
      <c r="Z215" s="3">
        <f t="shared" si="30"/>
        <v>0</v>
      </c>
      <c r="AA215" s="3">
        <f t="shared" si="30"/>
        <v>0</v>
      </c>
      <c r="AB215" s="1"/>
      <c r="AC215" s="1"/>
      <c r="AD215" s="1"/>
      <c r="AE215" s="1"/>
      <c r="AF215" s="1"/>
      <c r="AG215" s="1"/>
      <c r="AH215" s="1"/>
      <c r="AJ215" s="1"/>
      <c r="AK215" s="1"/>
      <c r="AL215" s="1"/>
    </row>
    <row r="216" spans="1:38">
      <c r="A216" s="3" t="s">
        <v>251</v>
      </c>
      <c r="B216" s="3" t="s">
        <v>27</v>
      </c>
      <c r="C216" s="3">
        <v>46.822165699999999</v>
      </c>
      <c r="D216" s="3">
        <f t="shared" si="26"/>
        <v>0.81720095437935547</v>
      </c>
      <c r="E216" s="3">
        <v>8.0349310999999997</v>
      </c>
      <c r="F216" s="3">
        <f t="shared" si="27"/>
        <v>0.14023600286588975</v>
      </c>
      <c r="G216" s="3">
        <f t="shared" si="28"/>
        <v>834.75977269746886</v>
      </c>
      <c r="H216" s="3" t="s">
        <v>19</v>
      </c>
      <c r="I216" s="3">
        <v>2350</v>
      </c>
      <c r="J216" s="3">
        <v>1110</v>
      </c>
      <c r="K216" s="3">
        <v>30</v>
      </c>
      <c r="L216" s="3">
        <v>15</v>
      </c>
      <c r="M216" s="3">
        <v>8</v>
      </c>
      <c r="N216" s="3">
        <f t="shared" si="29"/>
        <v>53</v>
      </c>
      <c r="O216" s="3">
        <v>0</v>
      </c>
      <c r="P216" s="3" t="str">
        <f t="shared" si="25"/>
        <v>Nem</v>
      </c>
      <c r="X216" s="3">
        <f t="shared" si="30"/>
        <v>0</v>
      </c>
      <c r="Y216" s="3">
        <f t="shared" si="30"/>
        <v>0</v>
      </c>
      <c r="Z216" s="3">
        <f t="shared" si="30"/>
        <v>0</v>
      </c>
      <c r="AA216" s="3">
        <f t="shared" si="30"/>
        <v>0</v>
      </c>
      <c r="AB216" s="1"/>
      <c r="AC216" s="1"/>
      <c r="AD216" s="1"/>
      <c r="AE216" s="1"/>
      <c r="AF216" s="1"/>
      <c r="AG216" s="1"/>
      <c r="AH216" s="1"/>
      <c r="AJ216" s="1"/>
      <c r="AK216" s="1"/>
      <c r="AL216" s="1"/>
    </row>
    <row r="217" spans="1:38">
      <c r="A217" s="3" t="s">
        <v>252</v>
      </c>
      <c r="B217" s="3" t="s">
        <v>30</v>
      </c>
      <c r="C217" s="3">
        <v>44.185330499999999</v>
      </c>
      <c r="D217" s="3">
        <f t="shared" si="26"/>
        <v>0.77117949830687238</v>
      </c>
      <c r="E217" s="3">
        <v>7.581660887</v>
      </c>
      <c r="F217" s="3">
        <f t="shared" si="27"/>
        <v>0.13232494524782376</v>
      </c>
      <c r="G217" s="3">
        <f t="shared" si="28"/>
        <v>959.82954098127789</v>
      </c>
      <c r="H217" s="3" t="s">
        <v>19</v>
      </c>
      <c r="I217" s="3">
        <v>2060</v>
      </c>
      <c r="J217" s="3">
        <v>1046</v>
      </c>
      <c r="K217" s="3">
        <v>11</v>
      </c>
      <c r="L217" s="3">
        <v>35</v>
      </c>
      <c r="M217" s="3">
        <v>5</v>
      </c>
      <c r="N217" s="3">
        <f t="shared" si="29"/>
        <v>51</v>
      </c>
      <c r="O217" s="3">
        <v>0</v>
      </c>
      <c r="P217" s="3" t="str">
        <f t="shared" si="25"/>
        <v>Nem</v>
      </c>
      <c r="X217" s="3">
        <f t="shared" si="30"/>
        <v>0</v>
      </c>
      <c r="Y217" s="3">
        <f t="shared" si="30"/>
        <v>0</v>
      </c>
      <c r="Z217" s="3">
        <f t="shared" si="30"/>
        <v>0</v>
      </c>
      <c r="AA217" s="3">
        <f t="shared" si="30"/>
        <v>0</v>
      </c>
      <c r="AB217" s="1"/>
      <c r="AC217" s="1"/>
      <c r="AD217" s="1"/>
      <c r="AE217" s="1"/>
      <c r="AF217" s="1"/>
      <c r="AG217" s="1"/>
      <c r="AH217" s="1"/>
      <c r="AJ217" s="1"/>
      <c r="AK217" s="1"/>
      <c r="AL217" s="1"/>
    </row>
    <row r="218" spans="1:38">
      <c r="A218" s="3" t="s">
        <v>253</v>
      </c>
      <c r="B218" s="3" t="s">
        <v>30</v>
      </c>
      <c r="C218" s="3">
        <v>46.826668849999997</v>
      </c>
      <c r="D218" s="3">
        <f t="shared" si="26"/>
        <v>0.81727954917356671</v>
      </c>
      <c r="E218" s="3">
        <v>11.664520700000001</v>
      </c>
      <c r="F218" s="3">
        <f t="shared" si="27"/>
        <v>0.20358429188203375</v>
      </c>
      <c r="G218" s="3">
        <f t="shared" si="28"/>
        <v>562.38783849558706</v>
      </c>
      <c r="H218" s="3" t="s">
        <v>19</v>
      </c>
      <c r="I218" s="3">
        <v>1354</v>
      </c>
      <c r="J218" s="3">
        <v>772</v>
      </c>
      <c r="K218" s="3">
        <v>17</v>
      </c>
      <c r="L218" s="3">
        <v>25</v>
      </c>
      <c r="M218" s="3">
        <v>9</v>
      </c>
      <c r="N218" s="3">
        <f t="shared" si="29"/>
        <v>51</v>
      </c>
      <c r="O218" s="3">
        <v>6</v>
      </c>
      <c r="P218" s="3" t="str">
        <f t="shared" si="25"/>
        <v>Nem</v>
      </c>
      <c r="X218" s="3">
        <f t="shared" si="30"/>
        <v>0</v>
      </c>
      <c r="Y218" s="3">
        <f t="shared" si="30"/>
        <v>0</v>
      </c>
      <c r="Z218" s="3">
        <f t="shared" si="30"/>
        <v>0</v>
      </c>
      <c r="AA218" s="3">
        <f t="shared" si="30"/>
        <v>0</v>
      </c>
      <c r="AB218" s="1"/>
      <c r="AC218" s="1"/>
      <c r="AD218" s="1"/>
      <c r="AE218" s="1"/>
      <c r="AF218" s="1"/>
      <c r="AG218" s="1"/>
      <c r="AH218" s="1"/>
      <c r="AJ218" s="1"/>
      <c r="AK218" s="1"/>
      <c r="AL218" s="1"/>
    </row>
    <row r="219" spans="1:38">
      <c r="A219" s="3" t="s">
        <v>254</v>
      </c>
      <c r="B219" s="3" t="s">
        <v>27</v>
      </c>
      <c r="C219" s="3">
        <v>46.557444250000003</v>
      </c>
      <c r="D219" s="3">
        <f t="shared" si="26"/>
        <v>0.8125806934762021</v>
      </c>
      <c r="E219" s="3">
        <v>7.8924324810000002</v>
      </c>
      <c r="F219" s="3">
        <f t="shared" si="27"/>
        <v>0.1377489327847948</v>
      </c>
      <c r="G219" s="3">
        <f t="shared" si="28"/>
        <v>850.64856542273537</v>
      </c>
      <c r="H219" s="3" t="s">
        <v>19</v>
      </c>
      <c r="I219" s="3">
        <v>2970</v>
      </c>
      <c r="J219" s="3">
        <v>796</v>
      </c>
      <c r="K219" s="3">
        <v>19</v>
      </c>
      <c r="L219" s="3">
        <v>23</v>
      </c>
      <c r="M219" s="3">
        <v>9</v>
      </c>
      <c r="N219" s="3">
        <f t="shared" si="29"/>
        <v>51</v>
      </c>
      <c r="O219" s="3">
        <v>15</v>
      </c>
      <c r="P219" s="3" t="str">
        <f t="shared" si="25"/>
        <v>Nem</v>
      </c>
      <c r="X219" s="3">
        <f t="shared" si="30"/>
        <v>0</v>
      </c>
      <c r="Y219" s="3">
        <f t="shared" si="30"/>
        <v>0</v>
      </c>
      <c r="Z219" s="3">
        <f t="shared" si="30"/>
        <v>0</v>
      </c>
      <c r="AA219" s="3">
        <f t="shared" si="30"/>
        <v>0</v>
      </c>
      <c r="AB219" s="1"/>
      <c r="AC219" s="1"/>
      <c r="AD219" s="1"/>
      <c r="AE219" s="1"/>
      <c r="AF219" s="1"/>
      <c r="AG219" s="1"/>
      <c r="AH219" s="1"/>
      <c r="AJ219" s="1"/>
      <c r="AK219" s="1"/>
      <c r="AL219" s="1"/>
    </row>
    <row r="220" spans="1:38">
      <c r="A220" s="3" t="s">
        <v>255</v>
      </c>
      <c r="B220" s="3" t="s">
        <v>18</v>
      </c>
      <c r="C220" s="3">
        <v>47.514918399999999</v>
      </c>
      <c r="D220" s="3">
        <f t="shared" si="26"/>
        <v>0.82929176989643605</v>
      </c>
      <c r="E220" s="3">
        <v>13.4498696</v>
      </c>
      <c r="F220" s="3">
        <f t="shared" si="27"/>
        <v>0.23474450848389272</v>
      </c>
      <c r="G220" s="3">
        <f t="shared" si="28"/>
        <v>419.82298035951254</v>
      </c>
      <c r="H220" s="3" t="s">
        <v>19</v>
      </c>
      <c r="I220" s="3">
        <v>1620</v>
      </c>
      <c r="J220" s="3">
        <v>780</v>
      </c>
      <c r="K220" s="3">
        <v>15</v>
      </c>
      <c r="L220" s="3">
        <v>33</v>
      </c>
      <c r="M220" s="3">
        <v>3</v>
      </c>
      <c r="N220" s="3">
        <f t="shared" si="29"/>
        <v>51</v>
      </c>
      <c r="O220" s="3">
        <v>4</v>
      </c>
      <c r="P220" s="3" t="str">
        <f t="shared" si="25"/>
        <v>Nem</v>
      </c>
      <c r="X220" s="3">
        <f t="shared" si="30"/>
        <v>0</v>
      </c>
      <c r="Y220" s="3">
        <f t="shared" si="30"/>
        <v>0</v>
      </c>
      <c r="Z220" s="3">
        <f t="shared" si="30"/>
        <v>0</v>
      </c>
      <c r="AA220" s="3">
        <f t="shared" si="30"/>
        <v>0</v>
      </c>
      <c r="AB220" s="1"/>
      <c r="AC220" s="1"/>
      <c r="AD220" s="1"/>
      <c r="AE220" s="1"/>
      <c r="AF220" s="1"/>
      <c r="AG220" s="1"/>
      <c r="AH220" s="1"/>
      <c r="AJ220" s="1"/>
      <c r="AK220" s="1"/>
      <c r="AL220" s="1"/>
    </row>
    <row r="221" spans="1:38">
      <c r="A221" s="3" t="s">
        <v>256</v>
      </c>
      <c r="B221" s="3" t="s">
        <v>30</v>
      </c>
      <c r="C221" s="3">
        <v>45.769944099999996</v>
      </c>
      <c r="D221" s="3">
        <f t="shared" si="26"/>
        <v>0.79883622299875268</v>
      </c>
      <c r="E221" s="3">
        <v>8.0810802000000006</v>
      </c>
      <c r="F221" s="3">
        <f t="shared" si="27"/>
        <v>0.14104145660772188</v>
      </c>
      <c r="G221" s="3">
        <f t="shared" si="28"/>
        <v>857.74606905085739</v>
      </c>
      <c r="H221" s="3" t="s">
        <v>16</v>
      </c>
      <c r="I221" s="3">
        <v>1540</v>
      </c>
      <c r="J221" s="3">
        <v>570</v>
      </c>
      <c r="K221" s="3">
        <v>8</v>
      </c>
      <c r="L221" s="3">
        <v>35</v>
      </c>
      <c r="M221" s="3">
        <v>6</v>
      </c>
      <c r="N221" s="3">
        <f t="shared" si="29"/>
        <v>49</v>
      </c>
      <c r="O221" s="3">
        <v>0</v>
      </c>
      <c r="P221" s="3" t="str">
        <f t="shared" si="25"/>
        <v>Nem</v>
      </c>
      <c r="X221" s="3">
        <f t="shared" si="30"/>
        <v>0</v>
      </c>
      <c r="Y221" s="3">
        <f t="shared" si="30"/>
        <v>0</v>
      </c>
      <c r="Z221" s="3">
        <f t="shared" si="30"/>
        <v>0</v>
      </c>
      <c r="AA221" s="3">
        <f t="shared" si="30"/>
        <v>0</v>
      </c>
      <c r="AB221" s="1"/>
      <c r="AC221" s="1"/>
      <c r="AD221" s="1"/>
      <c r="AE221" s="1"/>
      <c r="AF221" s="1"/>
      <c r="AG221" s="1"/>
      <c r="AH221" s="1"/>
      <c r="AJ221" s="1"/>
      <c r="AK221" s="1"/>
      <c r="AL221" s="1"/>
    </row>
    <row r="222" spans="1:38">
      <c r="A222" s="3" t="s">
        <v>257</v>
      </c>
      <c r="B222" s="3" t="s">
        <v>27</v>
      </c>
      <c r="C222" s="3">
        <v>46.770049700000001</v>
      </c>
      <c r="D222" s="3">
        <f t="shared" si="26"/>
        <v>0.81629135858638624</v>
      </c>
      <c r="E222" s="3">
        <v>9.0673840000000006</v>
      </c>
      <c r="F222" s="3">
        <f t="shared" si="27"/>
        <v>0.15825570534265354</v>
      </c>
      <c r="G222" s="3">
        <f t="shared" si="28"/>
        <v>758.18746601942632</v>
      </c>
      <c r="H222" s="3" t="s">
        <v>48</v>
      </c>
      <c r="I222" s="3">
        <v>2418</v>
      </c>
      <c r="J222" s="3">
        <v>1110</v>
      </c>
      <c r="K222" s="3">
        <v>13</v>
      </c>
      <c r="L222" s="3">
        <v>33</v>
      </c>
      <c r="M222" s="3">
        <v>3</v>
      </c>
      <c r="N222" s="3">
        <f t="shared" si="29"/>
        <v>49</v>
      </c>
      <c r="O222" s="3">
        <v>7</v>
      </c>
      <c r="P222" s="3" t="str">
        <f t="shared" si="25"/>
        <v>Nem</v>
      </c>
      <c r="X222" s="3">
        <f t="shared" si="30"/>
        <v>0</v>
      </c>
      <c r="Y222" s="3">
        <f t="shared" si="30"/>
        <v>0</v>
      </c>
      <c r="Z222" s="3">
        <f t="shared" si="30"/>
        <v>0</v>
      </c>
      <c r="AA222" s="3">
        <f t="shared" si="30"/>
        <v>0</v>
      </c>
      <c r="AB222" s="1"/>
      <c r="AC222" s="1"/>
      <c r="AD222" s="1"/>
      <c r="AE222" s="1"/>
      <c r="AF222" s="1"/>
      <c r="AG222" s="1"/>
      <c r="AH222" s="1"/>
      <c r="AJ222" s="1"/>
      <c r="AK222" s="1"/>
      <c r="AL222" s="1"/>
    </row>
    <row r="223" spans="1:38">
      <c r="A223" s="3" t="s">
        <v>258</v>
      </c>
      <c r="B223" s="3" t="s">
        <v>30</v>
      </c>
      <c r="C223" s="3">
        <v>46.152697000000003</v>
      </c>
      <c r="D223" s="3">
        <f t="shared" si="26"/>
        <v>0.80551652132530949</v>
      </c>
      <c r="E223" s="3">
        <v>10.151655999999999</v>
      </c>
      <c r="F223" s="3">
        <f t="shared" si="27"/>
        <v>0.17717982172983746</v>
      </c>
      <c r="G223" s="3">
        <f t="shared" si="28"/>
        <v>692.18998470637712</v>
      </c>
      <c r="H223" s="3" t="s">
        <v>14</v>
      </c>
      <c r="I223" s="3">
        <v>2270</v>
      </c>
      <c r="J223" s="3">
        <v>1162</v>
      </c>
      <c r="K223" s="3">
        <v>28</v>
      </c>
      <c r="L223" s="3">
        <v>14</v>
      </c>
      <c r="M223" s="3">
        <v>7</v>
      </c>
      <c r="N223" s="3">
        <f t="shared" si="29"/>
        <v>49</v>
      </c>
      <c r="O223" s="3">
        <v>0</v>
      </c>
      <c r="P223" s="3" t="str">
        <f t="shared" si="25"/>
        <v>Nem</v>
      </c>
      <c r="X223" s="3">
        <f t="shared" ref="X223:AA242" si="31">IFERROR(FIND(X$2,$H223),0)</f>
        <v>0</v>
      </c>
      <c r="Y223" s="3">
        <f t="shared" si="31"/>
        <v>0</v>
      </c>
      <c r="Z223" s="3">
        <f t="shared" si="31"/>
        <v>0</v>
      </c>
      <c r="AA223" s="3">
        <f t="shared" si="31"/>
        <v>0</v>
      </c>
      <c r="AB223" s="1"/>
      <c r="AC223" s="1"/>
      <c r="AD223" s="1"/>
      <c r="AE223" s="1"/>
      <c r="AF223" s="1"/>
      <c r="AG223" s="1"/>
      <c r="AH223" s="1"/>
      <c r="AJ223" s="1"/>
      <c r="AK223" s="1"/>
      <c r="AL223" s="1"/>
    </row>
    <row r="224" spans="1:38">
      <c r="A224" s="3" t="s">
        <v>259</v>
      </c>
      <c r="B224" s="3" t="s">
        <v>30</v>
      </c>
      <c r="C224" s="3">
        <v>46.439757399999998</v>
      </c>
      <c r="D224" s="3">
        <f t="shared" si="26"/>
        <v>0.81052667045740123</v>
      </c>
      <c r="E224" s="3">
        <v>10.392453100000001</v>
      </c>
      <c r="F224" s="3">
        <f t="shared" si="27"/>
        <v>0.18138252395409152</v>
      </c>
      <c r="G224" s="3">
        <f t="shared" si="28"/>
        <v>666.28185882117475</v>
      </c>
      <c r="H224" s="3" t="s">
        <v>16</v>
      </c>
      <c r="I224" s="3">
        <v>3012</v>
      </c>
      <c r="J224" s="3">
        <v>1225</v>
      </c>
      <c r="K224" s="3">
        <v>14</v>
      </c>
      <c r="L224" s="3">
        <v>34</v>
      </c>
      <c r="M224" s="3">
        <v>2</v>
      </c>
      <c r="N224" s="3">
        <f t="shared" si="29"/>
        <v>50</v>
      </c>
      <c r="O224" s="3">
        <v>8</v>
      </c>
      <c r="P224" s="3" t="str">
        <f t="shared" si="25"/>
        <v>Nem</v>
      </c>
      <c r="X224" s="3">
        <f t="shared" si="31"/>
        <v>0</v>
      </c>
      <c r="Y224" s="3">
        <f t="shared" si="31"/>
        <v>0</v>
      </c>
      <c r="Z224" s="3">
        <f t="shared" si="31"/>
        <v>0</v>
      </c>
      <c r="AA224" s="3">
        <f t="shared" si="31"/>
        <v>0</v>
      </c>
      <c r="AB224" s="1"/>
      <c r="AC224" s="1"/>
      <c r="AD224" s="1"/>
      <c r="AE224" s="1"/>
      <c r="AF224" s="1"/>
      <c r="AG224" s="1"/>
      <c r="AH224" s="1"/>
      <c r="AJ224" s="1"/>
      <c r="AK224" s="1"/>
      <c r="AL224" s="1"/>
    </row>
    <row r="225" spans="1:38">
      <c r="A225" s="3" t="s">
        <v>260</v>
      </c>
      <c r="B225" s="3" t="s">
        <v>27</v>
      </c>
      <c r="C225" s="3">
        <v>46.665202200000003</v>
      </c>
      <c r="D225" s="3">
        <f t="shared" si="26"/>
        <v>0.81446142449890147</v>
      </c>
      <c r="E225" s="3">
        <v>8.7049054790000007</v>
      </c>
      <c r="F225" s="3">
        <f t="shared" si="27"/>
        <v>0.15192926168344412</v>
      </c>
      <c r="G225" s="3">
        <f t="shared" si="28"/>
        <v>787.44237747080263</v>
      </c>
      <c r="H225" s="3" t="s">
        <v>16</v>
      </c>
      <c r="I225" s="3">
        <v>2300</v>
      </c>
      <c r="J225" s="3">
        <v>1500</v>
      </c>
      <c r="K225" s="3">
        <v>10</v>
      </c>
      <c r="L225" s="3">
        <v>35</v>
      </c>
      <c r="M225" s="3">
        <v>5</v>
      </c>
      <c r="N225" s="3">
        <f t="shared" si="29"/>
        <v>50</v>
      </c>
      <c r="O225" s="3">
        <v>3</v>
      </c>
      <c r="P225" s="3" t="str">
        <f t="shared" si="25"/>
        <v>Nem</v>
      </c>
      <c r="X225" s="3">
        <f t="shared" si="31"/>
        <v>0</v>
      </c>
      <c r="Y225" s="3">
        <f t="shared" si="31"/>
        <v>0</v>
      </c>
      <c r="Z225" s="3">
        <f t="shared" si="31"/>
        <v>0</v>
      </c>
      <c r="AA225" s="3">
        <f t="shared" si="31"/>
        <v>0</v>
      </c>
      <c r="AB225" s="1"/>
      <c r="AC225" s="1"/>
      <c r="AD225" s="1"/>
      <c r="AE225" s="1"/>
      <c r="AF225" s="1"/>
      <c r="AG225" s="1"/>
      <c r="AH225" s="1"/>
      <c r="AJ225" s="1"/>
      <c r="AK225" s="1"/>
      <c r="AL225" s="1"/>
    </row>
    <row r="226" spans="1:38">
      <c r="A226" s="3" t="s">
        <v>261</v>
      </c>
      <c r="B226" s="3" t="s">
        <v>18</v>
      </c>
      <c r="C226" s="3">
        <v>47.121760399999999</v>
      </c>
      <c r="D226" s="3">
        <f t="shared" si="26"/>
        <v>0.82242986831588016</v>
      </c>
      <c r="E226" s="3">
        <v>13.64406919</v>
      </c>
      <c r="F226" s="3">
        <f t="shared" si="27"/>
        <v>0.23813393073541578</v>
      </c>
      <c r="G226" s="3">
        <f t="shared" si="28"/>
        <v>408.89823578385733</v>
      </c>
      <c r="H226" s="3" t="s">
        <v>19</v>
      </c>
      <c r="I226" s="3">
        <v>2400</v>
      </c>
      <c r="J226" s="3">
        <v>1095</v>
      </c>
      <c r="K226" s="3">
        <v>26</v>
      </c>
      <c r="L226" s="3">
        <v>17</v>
      </c>
      <c r="M226" s="3">
        <v>7</v>
      </c>
      <c r="N226" s="3">
        <f t="shared" si="29"/>
        <v>50</v>
      </c>
      <c r="O226" s="3">
        <v>8</v>
      </c>
      <c r="P226" s="3" t="str">
        <f t="shared" si="25"/>
        <v>Nem</v>
      </c>
      <c r="X226" s="3">
        <f t="shared" si="31"/>
        <v>0</v>
      </c>
      <c r="Y226" s="3">
        <f t="shared" si="31"/>
        <v>0</v>
      </c>
      <c r="Z226" s="3">
        <f t="shared" si="31"/>
        <v>0</v>
      </c>
      <c r="AA226" s="3">
        <f t="shared" si="31"/>
        <v>0</v>
      </c>
      <c r="AB226" s="1"/>
      <c r="AC226" s="1"/>
      <c r="AD226" s="1"/>
      <c r="AE226" s="1"/>
      <c r="AF226" s="1"/>
      <c r="AG226" s="1"/>
      <c r="AH226" s="1"/>
      <c r="AJ226" s="1"/>
      <c r="AK226" s="1"/>
      <c r="AL226" s="1"/>
    </row>
    <row r="227" spans="1:38">
      <c r="A227" s="3" t="s">
        <v>262</v>
      </c>
      <c r="B227" s="3" t="s">
        <v>33</v>
      </c>
      <c r="C227" s="3">
        <v>46.2511455</v>
      </c>
      <c r="D227" s="3">
        <f t="shared" si="26"/>
        <v>0.80723477179395897</v>
      </c>
      <c r="E227" s="3">
        <v>6.5178066719999999</v>
      </c>
      <c r="F227" s="3">
        <f t="shared" si="27"/>
        <v>0.11375718643485411</v>
      </c>
      <c r="G227" s="3">
        <f t="shared" si="28"/>
        <v>960.82318432297006</v>
      </c>
      <c r="H227" s="3" t="s">
        <v>48</v>
      </c>
      <c r="I227" s="3">
        <v>1610</v>
      </c>
      <c r="J227" s="3">
        <v>923</v>
      </c>
      <c r="K227" s="3">
        <v>30</v>
      </c>
      <c r="L227" s="3">
        <v>17</v>
      </c>
      <c r="M227" s="3">
        <v>3</v>
      </c>
      <c r="N227" s="3">
        <f t="shared" si="29"/>
        <v>50</v>
      </c>
      <c r="O227" s="3">
        <v>0</v>
      </c>
      <c r="P227" s="3" t="str">
        <f t="shared" si="25"/>
        <v>Nem</v>
      </c>
      <c r="X227" s="3">
        <f t="shared" si="31"/>
        <v>0</v>
      </c>
      <c r="Y227" s="3">
        <f t="shared" si="31"/>
        <v>0</v>
      </c>
      <c r="Z227" s="3">
        <f t="shared" si="31"/>
        <v>0</v>
      </c>
      <c r="AA227" s="3">
        <f t="shared" si="31"/>
        <v>0</v>
      </c>
      <c r="AB227" s="1"/>
      <c r="AC227" s="1"/>
      <c r="AD227" s="1"/>
      <c r="AE227" s="1"/>
      <c r="AF227" s="1"/>
      <c r="AG227" s="1"/>
      <c r="AH227" s="1"/>
      <c r="AJ227" s="1"/>
      <c r="AK227" s="1"/>
      <c r="AL227" s="1"/>
    </row>
    <row r="228" spans="1:38">
      <c r="A228" s="3" t="s">
        <v>263</v>
      </c>
      <c r="B228" s="3" t="s">
        <v>30</v>
      </c>
      <c r="C228" s="3">
        <v>45.016217099999999</v>
      </c>
      <c r="D228" s="3">
        <f t="shared" si="26"/>
        <v>0.78568120518757345</v>
      </c>
      <c r="E228" s="3">
        <v>6.9424530999999998</v>
      </c>
      <c r="F228" s="3">
        <f t="shared" si="27"/>
        <v>0.12116866476028713</v>
      </c>
      <c r="G228" s="3">
        <f t="shared" si="28"/>
        <v>969.02002293426403</v>
      </c>
      <c r="H228" s="3" t="s">
        <v>19</v>
      </c>
      <c r="I228" s="3">
        <v>2700</v>
      </c>
      <c r="J228" s="3">
        <v>1335</v>
      </c>
      <c r="K228" s="3">
        <v>14</v>
      </c>
      <c r="L228" s="3">
        <v>32</v>
      </c>
      <c r="M228" s="3">
        <v>4</v>
      </c>
      <c r="N228" s="3">
        <f t="shared" si="29"/>
        <v>50</v>
      </c>
      <c r="O228" s="3">
        <v>0</v>
      </c>
      <c r="P228" s="3" t="str">
        <f t="shared" si="25"/>
        <v>Nem</v>
      </c>
      <c r="X228" s="3">
        <f t="shared" si="31"/>
        <v>0</v>
      </c>
      <c r="Y228" s="3">
        <f t="shared" si="31"/>
        <v>0</v>
      </c>
      <c r="Z228" s="3">
        <f t="shared" si="31"/>
        <v>0</v>
      </c>
      <c r="AA228" s="3">
        <f t="shared" si="31"/>
        <v>0</v>
      </c>
      <c r="AB228" s="1"/>
      <c r="AC228" s="1"/>
      <c r="AD228" s="1"/>
      <c r="AE228" s="1"/>
      <c r="AF228" s="1"/>
      <c r="AG228" s="1"/>
      <c r="AH228" s="1"/>
      <c r="AJ228" s="1"/>
      <c r="AK228" s="1"/>
      <c r="AL228" s="1"/>
    </row>
    <row r="229" spans="1:38">
      <c r="A229" s="3" t="s">
        <v>264</v>
      </c>
      <c r="B229" s="3" t="s">
        <v>33</v>
      </c>
      <c r="C229" s="3">
        <v>42.548887800000003</v>
      </c>
      <c r="D229" s="3">
        <f t="shared" si="26"/>
        <v>0.74261818517164657</v>
      </c>
      <c r="E229" s="3">
        <v>1.8334619999999999</v>
      </c>
      <c r="F229" s="3">
        <f t="shared" si="27"/>
        <v>3.1999948610200273E-2</v>
      </c>
      <c r="G229" s="3">
        <f t="shared" si="28"/>
        <v>1456.1114015913979</v>
      </c>
      <c r="H229" s="3" t="s">
        <v>408</v>
      </c>
      <c r="I229" s="3">
        <v>2471</v>
      </c>
      <c r="J229" s="3">
        <v>1600</v>
      </c>
      <c r="K229" s="3">
        <v>21</v>
      </c>
      <c r="L229" s="3">
        <v>20</v>
      </c>
      <c r="M229" s="3">
        <v>9</v>
      </c>
      <c r="N229" s="3">
        <f t="shared" si="29"/>
        <v>50</v>
      </c>
      <c r="O229" s="3">
        <v>0</v>
      </c>
      <c r="P229" s="3" t="str">
        <f t="shared" si="25"/>
        <v>Nem</v>
      </c>
      <c r="X229" s="3">
        <f t="shared" si="31"/>
        <v>0</v>
      </c>
      <c r="Y229" s="3">
        <f t="shared" si="31"/>
        <v>0</v>
      </c>
      <c r="Z229" s="3">
        <f t="shared" si="31"/>
        <v>0</v>
      </c>
      <c r="AA229" s="3">
        <f t="shared" si="31"/>
        <v>0</v>
      </c>
      <c r="AB229" s="1"/>
      <c r="AC229" s="1"/>
      <c r="AD229" s="1"/>
      <c r="AE229" s="1"/>
      <c r="AF229" s="1"/>
      <c r="AG229" s="1"/>
      <c r="AH229" s="1"/>
      <c r="AJ229" s="1"/>
      <c r="AK229" s="1"/>
      <c r="AL229" s="1"/>
    </row>
    <row r="230" spans="1:38">
      <c r="A230" s="3" t="s">
        <v>265</v>
      </c>
      <c r="B230" s="3" t="s">
        <v>27</v>
      </c>
      <c r="C230" s="3">
        <v>47.021708099999998</v>
      </c>
      <c r="D230" s="3">
        <f t="shared" si="26"/>
        <v>0.820683626256687</v>
      </c>
      <c r="E230" s="3">
        <v>8.723539208</v>
      </c>
      <c r="F230" s="3">
        <f t="shared" si="27"/>
        <v>0.15225448160641847</v>
      </c>
      <c r="G230" s="3">
        <f t="shared" si="28"/>
        <v>779.77355758062788</v>
      </c>
      <c r="H230" s="3" t="s">
        <v>48</v>
      </c>
      <c r="I230" s="3">
        <v>1070</v>
      </c>
      <c r="J230" s="3">
        <v>573</v>
      </c>
      <c r="K230" s="3">
        <v>18</v>
      </c>
      <c r="L230" s="3">
        <v>31</v>
      </c>
      <c r="M230" s="3">
        <v>1</v>
      </c>
      <c r="N230" s="3">
        <f t="shared" si="29"/>
        <v>50</v>
      </c>
      <c r="O230" s="3">
        <v>0</v>
      </c>
      <c r="P230" s="3" t="str">
        <f t="shared" si="25"/>
        <v>Nem</v>
      </c>
      <c r="X230" s="3">
        <f t="shared" si="31"/>
        <v>0</v>
      </c>
      <c r="Y230" s="3">
        <f t="shared" si="31"/>
        <v>0</v>
      </c>
      <c r="Z230" s="3">
        <f t="shared" si="31"/>
        <v>0</v>
      </c>
      <c r="AA230" s="3">
        <f t="shared" si="31"/>
        <v>0</v>
      </c>
      <c r="AB230" s="1"/>
      <c r="AC230" s="1"/>
      <c r="AD230" s="1"/>
      <c r="AE230" s="1"/>
      <c r="AF230" s="1"/>
      <c r="AG230" s="1"/>
      <c r="AH230" s="1"/>
      <c r="AJ230" s="1"/>
      <c r="AK230" s="1"/>
      <c r="AL230" s="1"/>
    </row>
    <row r="231" spans="1:38">
      <c r="A231" s="3" t="s">
        <v>266</v>
      </c>
      <c r="B231" s="3" t="s">
        <v>128</v>
      </c>
      <c r="C231" s="3">
        <v>42.788888649999997</v>
      </c>
      <c r="D231" s="3">
        <f t="shared" si="26"/>
        <v>0.74680699021173147</v>
      </c>
      <c r="E231" s="3">
        <v>-0.52873444999999997</v>
      </c>
      <c r="F231" s="3">
        <f t="shared" si="27"/>
        <v>-9.228157021221331E-3</v>
      </c>
      <c r="G231" s="3">
        <f t="shared" si="28"/>
        <v>1616.4339865641857</v>
      </c>
      <c r="H231" s="3" t="s">
        <v>19</v>
      </c>
      <c r="I231" s="3">
        <v>2236</v>
      </c>
      <c r="J231" s="3">
        <v>1514</v>
      </c>
      <c r="K231" s="3">
        <v>15</v>
      </c>
      <c r="L231" s="3">
        <v>18</v>
      </c>
      <c r="M231" s="3">
        <v>15</v>
      </c>
      <c r="N231" s="3">
        <f t="shared" si="29"/>
        <v>48</v>
      </c>
      <c r="O231" s="3">
        <v>0</v>
      </c>
      <c r="P231" s="3" t="str">
        <f t="shared" si="25"/>
        <v>Nem</v>
      </c>
      <c r="X231" s="3">
        <f t="shared" si="31"/>
        <v>0</v>
      </c>
      <c r="Y231" s="3">
        <f t="shared" si="31"/>
        <v>0</v>
      </c>
      <c r="Z231" s="3">
        <f t="shared" si="31"/>
        <v>0</v>
      </c>
      <c r="AA231" s="3">
        <f t="shared" si="31"/>
        <v>0</v>
      </c>
      <c r="AB231" s="1"/>
      <c r="AC231" s="1"/>
      <c r="AD231" s="1"/>
      <c r="AE231" s="1"/>
      <c r="AF231" s="1"/>
      <c r="AG231" s="1"/>
      <c r="AH231" s="1"/>
      <c r="AJ231" s="1"/>
      <c r="AK231" s="1"/>
      <c r="AL231" s="1"/>
    </row>
    <row r="232" spans="1:38">
      <c r="A232" s="3" t="s">
        <v>267</v>
      </c>
      <c r="B232" s="3" t="s">
        <v>23</v>
      </c>
      <c r="C232" s="3">
        <v>47.421214999999997</v>
      </c>
      <c r="D232" s="3">
        <f t="shared" si="26"/>
        <v>0.82765633704612274</v>
      </c>
      <c r="E232" s="3">
        <v>10.986297</v>
      </c>
      <c r="F232" s="3">
        <f t="shared" si="27"/>
        <v>0.19174705525197547</v>
      </c>
      <c r="G232" s="3">
        <f t="shared" si="28"/>
        <v>605.28452136920703</v>
      </c>
      <c r="H232" s="3" t="s">
        <v>268</v>
      </c>
      <c r="I232" s="3">
        <v>2000</v>
      </c>
      <c r="J232" s="3">
        <v>700</v>
      </c>
      <c r="K232" s="3">
        <v>7</v>
      </c>
      <c r="L232" s="3">
        <v>13</v>
      </c>
      <c r="M232" s="3">
        <v>0</v>
      </c>
      <c r="N232" s="3">
        <f t="shared" si="29"/>
        <v>20</v>
      </c>
      <c r="O232" s="3">
        <v>2</v>
      </c>
      <c r="P232" s="3" t="str">
        <f t="shared" si="25"/>
        <v>Nem</v>
      </c>
      <c r="X232" s="3">
        <f t="shared" si="31"/>
        <v>0</v>
      </c>
      <c r="Y232" s="3">
        <f t="shared" si="31"/>
        <v>0</v>
      </c>
      <c r="Z232" s="3">
        <f t="shared" si="31"/>
        <v>0</v>
      </c>
      <c r="AA232" s="3">
        <f t="shared" si="31"/>
        <v>0</v>
      </c>
      <c r="AB232" s="1"/>
      <c r="AC232" s="1"/>
      <c r="AD232" s="1"/>
      <c r="AE232" s="1"/>
      <c r="AF232" s="1"/>
      <c r="AG232" s="1"/>
      <c r="AH232" s="1"/>
      <c r="AJ232" s="1"/>
      <c r="AK232" s="1"/>
      <c r="AL232" s="1"/>
    </row>
    <row r="233" spans="1:38">
      <c r="A233" s="3" t="s">
        <v>269</v>
      </c>
      <c r="B233" s="3" t="s">
        <v>185</v>
      </c>
      <c r="C233" s="3">
        <v>61.159705000000002</v>
      </c>
      <c r="D233" s="3">
        <f t="shared" si="26"/>
        <v>1.0674382217984386</v>
      </c>
      <c r="E233" s="3">
        <v>13.193609</v>
      </c>
      <c r="F233" s="3">
        <f t="shared" si="27"/>
        <v>0.23027191727075655</v>
      </c>
      <c r="G233" s="3">
        <f t="shared" si="28"/>
        <v>1564.194703409612</v>
      </c>
      <c r="H233" s="3" t="s">
        <v>14</v>
      </c>
      <c r="I233" s="3">
        <v>887</v>
      </c>
      <c r="J233" s="3">
        <v>579</v>
      </c>
      <c r="K233" s="3">
        <v>22</v>
      </c>
      <c r="L233" s="3">
        <v>17</v>
      </c>
      <c r="M233" s="3">
        <v>3</v>
      </c>
      <c r="N233" s="3">
        <f t="shared" si="29"/>
        <v>42</v>
      </c>
      <c r="O233" s="3">
        <v>5</v>
      </c>
      <c r="P233" s="3" t="str">
        <f t="shared" si="25"/>
        <v>Nem</v>
      </c>
      <c r="X233" s="3">
        <f t="shared" si="31"/>
        <v>0</v>
      </c>
      <c r="Y233" s="3">
        <f t="shared" si="31"/>
        <v>0</v>
      </c>
      <c r="Z233" s="3">
        <f t="shared" si="31"/>
        <v>0</v>
      </c>
      <c r="AA233" s="3">
        <f t="shared" si="31"/>
        <v>0</v>
      </c>
      <c r="AB233" s="1"/>
      <c r="AC233" s="1"/>
      <c r="AD233" s="1"/>
      <c r="AE233" s="1"/>
      <c r="AF233" s="1"/>
      <c r="AG233" s="1"/>
      <c r="AH233" s="1"/>
      <c r="AJ233" s="1"/>
      <c r="AK233" s="1"/>
      <c r="AL233" s="1"/>
    </row>
    <row r="234" spans="1:38">
      <c r="A234" s="3" t="s">
        <v>270</v>
      </c>
      <c r="B234" s="3" t="s">
        <v>271</v>
      </c>
      <c r="C234" s="3">
        <v>48.966940999999998</v>
      </c>
      <c r="D234" s="3">
        <f t="shared" si="26"/>
        <v>0.85463434507980462</v>
      </c>
      <c r="E234" s="3">
        <v>19.581016609999999</v>
      </c>
      <c r="F234" s="3">
        <f t="shared" si="27"/>
        <v>0.34175321073219839</v>
      </c>
      <c r="G234" s="3">
        <f t="shared" si="28"/>
        <v>168.18639958505906</v>
      </c>
      <c r="H234" s="3" t="s">
        <v>84</v>
      </c>
      <c r="I234" s="3">
        <v>2004</v>
      </c>
      <c r="J234" s="3">
        <v>943</v>
      </c>
      <c r="K234" s="3">
        <v>19</v>
      </c>
      <c r="L234" s="3">
        <v>17</v>
      </c>
      <c r="M234" s="3">
        <v>7</v>
      </c>
      <c r="N234" s="3">
        <f t="shared" si="29"/>
        <v>43</v>
      </c>
      <c r="O234" s="3">
        <v>6</v>
      </c>
      <c r="P234" s="3" t="str">
        <f t="shared" si="25"/>
        <v>Nem</v>
      </c>
      <c r="X234" s="3">
        <f t="shared" si="31"/>
        <v>0</v>
      </c>
      <c r="Y234" s="3">
        <f t="shared" si="31"/>
        <v>0</v>
      </c>
      <c r="Z234" s="3">
        <f t="shared" si="31"/>
        <v>0</v>
      </c>
      <c r="AA234" s="3">
        <f t="shared" si="31"/>
        <v>0</v>
      </c>
      <c r="AB234" s="1"/>
      <c r="AC234" s="1"/>
      <c r="AD234" s="1"/>
      <c r="AE234" s="1"/>
      <c r="AF234" s="1"/>
      <c r="AG234" s="1"/>
      <c r="AH234" s="1"/>
      <c r="AJ234" s="1"/>
      <c r="AK234" s="1"/>
      <c r="AL234" s="1"/>
    </row>
    <row r="235" spans="1:38">
      <c r="A235" s="3" t="s">
        <v>272</v>
      </c>
      <c r="B235" s="3" t="s">
        <v>185</v>
      </c>
      <c r="C235" s="3">
        <v>61.179246200000001</v>
      </c>
      <c r="D235" s="3">
        <f t="shared" si="26"/>
        <v>1.0677792800782293</v>
      </c>
      <c r="E235" s="3">
        <v>12.9919443</v>
      </c>
      <c r="F235" s="3">
        <f t="shared" si="27"/>
        <v>0.22675220427070994</v>
      </c>
      <c r="G235" s="3">
        <f t="shared" si="28"/>
        <v>1569.3851653776746</v>
      </c>
      <c r="H235" s="3" t="s">
        <v>14</v>
      </c>
      <c r="I235" s="3">
        <v>872</v>
      </c>
      <c r="J235" s="3">
        <v>572</v>
      </c>
      <c r="K235" s="3">
        <v>18</v>
      </c>
      <c r="L235" s="3">
        <v>15</v>
      </c>
      <c r="M235" s="3">
        <v>12</v>
      </c>
      <c r="N235" s="3">
        <f t="shared" si="29"/>
        <v>45</v>
      </c>
      <c r="O235" s="3">
        <v>3</v>
      </c>
      <c r="P235" s="3" t="str">
        <f t="shared" si="25"/>
        <v>Nem</v>
      </c>
      <c r="X235" s="3">
        <f t="shared" si="31"/>
        <v>0</v>
      </c>
      <c r="Y235" s="3">
        <f t="shared" si="31"/>
        <v>0</v>
      </c>
      <c r="Z235" s="3">
        <f t="shared" si="31"/>
        <v>0</v>
      </c>
      <c r="AA235" s="3">
        <f t="shared" si="31"/>
        <v>0</v>
      </c>
      <c r="AB235" s="1"/>
      <c r="AC235" s="1"/>
      <c r="AD235" s="1"/>
      <c r="AE235" s="1"/>
      <c r="AF235" s="1"/>
      <c r="AG235" s="1"/>
      <c r="AH235" s="1"/>
      <c r="AJ235" s="1"/>
      <c r="AK235" s="1"/>
      <c r="AL235" s="1"/>
    </row>
    <row r="236" spans="1:38">
      <c r="A236" s="3" t="s">
        <v>273</v>
      </c>
      <c r="B236" s="3" t="s">
        <v>18</v>
      </c>
      <c r="C236" s="3">
        <v>48.732919799999998</v>
      </c>
      <c r="D236" s="3">
        <f t="shared" si="26"/>
        <v>0.85054990462033653</v>
      </c>
      <c r="E236" s="3">
        <v>15.570566599999999</v>
      </c>
      <c r="F236" s="3">
        <f t="shared" si="27"/>
        <v>0.27175765357105891</v>
      </c>
      <c r="G236" s="3">
        <f t="shared" si="28"/>
        <v>291.85971709820018</v>
      </c>
      <c r="H236" s="3" t="s">
        <v>16</v>
      </c>
      <c r="I236" s="3">
        <v>1860</v>
      </c>
      <c r="J236" s="3">
        <v>740</v>
      </c>
      <c r="K236" s="3">
        <v>18</v>
      </c>
      <c r="L236" s="3">
        <v>22</v>
      </c>
      <c r="M236" s="3">
        <v>2</v>
      </c>
      <c r="N236" s="3">
        <f t="shared" si="29"/>
        <v>42</v>
      </c>
      <c r="O236" s="3">
        <v>12</v>
      </c>
      <c r="P236" s="3" t="str">
        <f t="shared" si="25"/>
        <v>Nem</v>
      </c>
      <c r="X236" s="3">
        <f t="shared" si="31"/>
        <v>0</v>
      </c>
      <c r="Y236" s="3">
        <f t="shared" si="31"/>
        <v>0</v>
      </c>
      <c r="Z236" s="3">
        <f t="shared" si="31"/>
        <v>0</v>
      </c>
      <c r="AA236" s="3">
        <f t="shared" si="31"/>
        <v>0</v>
      </c>
      <c r="AB236" s="1"/>
      <c r="AC236" s="1"/>
      <c r="AD236" s="1"/>
      <c r="AE236" s="1"/>
      <c r="AF236" s="1"/>
      <c r="AG236" s="1"/>
      <c r="AH236" s="1"/>
      <c r="AJ236" s="1"/>
      <c r="AK236" s="1"/>
      <c r="AL236" s="1"/>
    </row>
    <row r="237" spans="1:38">
      <c r="A237" s="3" t="s">
        <v>274</v>
      </c>
      <c r="B237" s="3" t="s">
        <v>27</v>
      </c>
      <c r="C237" s="3">
        <v>47.056718400000001</v>
      </c>
      <c r="D237" s="3">
        <f t="shared" si="26"/>
        <v>0.82129467126379807</v>
      </c>
      <c r="E237" s="3">
        <v>8.4853156999999992</v>
      </c>
      <c r="F237" s="3">
        <f t="shared" si="27"/>
        <v>0.1480966970361674</v>
      </c>
      <c r="G237" s="3">
        <f t="shared" si="28"/>
        <v>797.15959666059427</v>
      </c>
      <c r="I237" s="3">
        <v>1315</v>
      </c>
      <c r="J237" s="3">
        <v>439</v>
      </c>
      <c r="K237" s="3">
        <v>4</v>
      </c>
      <c r="L237" s="3">
        <v>4</v>
      </c>
      <c r="M237" s="3">
        <v>0</v>
      </c>
      <c r="N237" s="3">
        <f t="shared" si="29"/>
        <v>8</v>
      </c>
      <c r="O237" s="3">
        <v>0</v>
      </c>
      <c r="P237" s="3" t="str">
        <f t="shared" si="25"/>
        <v>Nem</v>
      </c>
      <c r="X237" s="3">
        <f t="shared" si="31"/>
        <v>0</v>
      </c>
      <c r="Y237" s="3">
        <f t="shared" si="31"/>
        <v>0</v>
      </c>
      <c r="Z237" s="3">
        <f t="shared" si="31"/>
        <v>0</v>
      </c>
      <c r="AA237" s="3">
        <f t="shared" si="31"/>
        <v>0</v>
      </c>
      <c r="AB237" s="1"/>
      <c r="AC237" s="1"/>
      <c r="AD237" s="1"/>
      <c r="AE237" s="1"/>
      <c r="AF237" s="1"/>
      <c r="AG237" s="1"/>
      <c r="AH237" s="1"/>
      <c r="AJ237" s="1"/>
      <c r="AK237" s="1"/>
      <c r="AL237" s="1"/>
    </row>
    <row r="238" spans="1:38">
      <c r="A238" s="3" t="s">
        <v>275</v>
      </c>
      <c r="B238" s="3" t="s">
        <v>33</v>
      </c>
      <c r="C238" s="3">
        <v>46.773490700000004</v>
      </c>
      <c r="D238" s="3">
        <f t="shared" si="26"/>
        <v>0.81635141536594735</v>
      </c>
      <c r="E238" s="3">
        <v>6.3505764999999998</v>
      </c>
      <c r="F238" s="3">
        <f t="shared" si="27"/>
        <v>0.11083846932477767</v>
      </c>
      <c r="G238" s="3">
        <f t="shared" si="28"/>
        <v>962.16356460583631</v>
      </c>
      <c r="I238" s="3">
        <v>1420</v>
      </c>
      <c r="J238" s="3">
        <v>1000</v>
      </c>
      <c r="K238" s="3">
        <v>19</v>
      </c>
      <c r="L238" s="3">
        <v>18</v>
      </c>
      <c r="M238" s="3">
        <v>2</v>
      </c>
      <c r="N238" s="3">
        <f t="shared" si="29"/>
        <v>39</v>
      </c>
      <c r="O238" s="3">
        <v>0</v>
      </c>
      <c r="P238" s="3" t="str">
        <f t="shared" si="25"/>
        <v>Nem</v>
      </c>
      <c r="X238" s="3">
        <f t="shared" si="31"/>
        <v>0</v>
      </c>
      <c r="Y238" s="3">
        <f t="shared" si="31"/>
        <v>0</v>
      </c>
      <c r="Z238" s="3">
        <f t="shared" si="31"/>
        <v>0</v>
      </c>
      <c r="AA238" s="3">
        <f t="shared" si="31"/>
        <v>0</v>
      </c>
      <c r="AB238" s="1"/>
      <c r="AC238" s="1"/>
      <c r="AD238" s="1"/>
      <c r="AE238" s="1"/>
      <c r="AF238" s="1"/>
      <c r="AG238" s="1"/>
      <c r="AH238" s="1"/>
      <c r="AJ238" s="1"/>
      <c r="AK238" s="1"/>
      <c r="AL238" s="1"/>
    </row>
    <row r="239" spans="1:38">
      <c r="A239" s="3" t="s">
        <v>276</v>
      </c>
      <c r="B239" s="3" t="s">
        <v>93</v>
      </c>
      <c r="C239" s="3">
        <v>42.616737700000002</v>
      </c>
      <c r="D239" s="3">
        <f t="shared" si="26"/>
        <v>0.7438023893237955</v>
      </c>
      <c r="E239" s="3">
        <v>23.27422928</v>
      </c>
      <c r="F239" s="3">
        <f t="shared" si="27"/>
        <v>0.40621193180006926</v>
      </c>
      <c r="G239" s="3">
        <f t="shared" si="28"/>
        <v>636.31805856774508</v>
      </c>
      <c r="H239" s="3" t="s">
        <v>19</v>
      </c>
      <c r="I239" s="3">
        <v>2290</v>
      </c>
      <c r="J239" s="3">
        <v>726</v>
      </c>
      <c r="K239" s="3">
        <v>12</v>
      </c>
      <c r="L239" s="3">
        <v>6</v>
      </c>
      <c r="M239" s="3">
        <v>2</v>
      </c>
      <c r="N239" s="3">
        <f t="shared" si="29"/>
        <v>20</v>
      </c>
      <c r="O239" s="3">
        <v>5</v>
      </c>
      <c r="P239" s="3" t="str">
        <f t="shared" si="25"/>
        <v>Nem</v>
      </c>
      <c r="X239" s="3">
        <f t="shared" si="31"/>
        <v>0</v>
      </c>
      <c r="Y239" s="3">
        <f t="shared" si="31"/>
        <v>0</v>
      </c>
      <c r="Z239" s="3">
        <f t="shared" si="31"/>
        <v>0</v>
      </c>
      <c r="AA239" s="3">
        <f t="shared" si="31"/>
        <v>0</v>
      </c>
      <c r="AB239" s="1"/>
      <c r="AC239" s="1"/>
      <c r="AD239" s="1"/>
      <c r="AE239" s="1"/>
      <c r="AF239" s="1"/>
      <c r="AG239" s="1"/>
      <c r="AH239" s="1"/>
      <c r="AJ239" s="1"/>
      <c r="AK239" s="1"/>
      <c r="AL239" s="1"/>
    </row>
    <row r="240" spans="1:38">
      <c r="A240" s="3" t="s">
        <v>277</v>
      </c>
      <c r="B240" s="3" t="s">
        <v>30</v>
      </c>
      <c r="C240" s="3">
        <v>46.356306699999998</v>
      </c>
      <c r="D240" s="3">
        <f t="shared" si="26"/>
        <v>0.80907018097930727</v>
      </c>
      <c r="E240" s="3">
        <v>11.537193050000001</v>
      </c>
      <c r="F240" s="3">
        <f t="shared" si="27"/>
        <v>0.20136200516070679</v>
      </c>
      <c r="G240" s="3">
        <f t="shared" si="28"/>
        <v>583.48384180369862</v>
      </c>
      <c r="H240" s="3" t="s">
        <v>16</v>
      </c>
      <c r="I240" s="3">
        <v>1540</v>
      </c>
      <c r="J240" s="3">
        <v>1050</v>
      </c>
      <c r="K240" s="3">
        <v>9</v>
      </c>
      <c r="L240" s="3">
        <v>32</v>
      </c>
      <c r="M240" s="3">
        <v>7</v>
      </c>
      <c r="N240" s="3">
        <f t="shared" si="29"/>
        <v>48</v>
      </c>
      <c r="O240" s="3">
        <v>3</v>
      </c>
      <c r="P240" s="3" t="str">
        <f t="shared" si="25"/>
        <v>Nem</v>
      </c>
      <c r="X240" s="3">
        <f t="shared" si="31"/>
        <v>0</v>
      </c>
      <c r="Y240" s="3">
        <f t="shared" si="31"/>
        <v>0</v>
      </c>
      <c r="Z240" s="3">
        <f t="shared" si="31"/>
        <v>0</v>
      </c>
      <c r="AA240" s="3">
        <f t="shared" si="31"/>
        <v>0</v>
      </c>
      <c r="AB240" s="1"/>
      <c r="AC240" s="1"/>
      <c r="AD240" s="1"/>
      <c r="AE240" s="1"/>
      <c r="AF240" s="1"/>
      <c r="AG240" s="1"/>
      <c r="AH240" s="1"/>
      <c r="AJ240" s="1"/>
      <c r="AK240" s="1"/>
      <c r="AL240" s="1"/>
    </row>
    <row r="241" spans="1:38">
      <c r="A241" s="3" t="s">
        <v>278</v>
      </c>
      <c r="B241" s="3" t="s">
        <v>279</v>
      </c>
      <c r="C241" s="3">
        <v>49.707120400000001</v>
      </c>
      <c r="D241" s="3">
        <f t="shared" si="26"/>
        <v>0.86755291266524082</v>
      </c>
      <c r="E241" s="3">
        <v>19.011708800000001</v>
      </c>
      <c r="F241" s="3">
        <f t="shared" si="27"/>
        <v>0.33181691499038013</v>
      </c>
      <c r="G241" s="3">
        <f t="shared" si="28"/>
        <v>245.66160506497815</v>
      </c>
      <c r="H241" s="3" t="s">
        <v>19</v>
      </c>
      <c r="I241" s="3">
        <v>1257</v>
      </c>
      <c r="J241" s="3">
        <v>524</v>
      </c>
      <c r="K241" s="3">
        <v>22</v>
      </c>
      <c r="L241" s="3">
        <v>7</v>
      </c>
      <c r="M241" s="3">
        <v>4</v>
      </c>
      <c r="N241" s="3">
        <f t="shared" si="29"/>
        <v>33</v>
      </c>
      <c r="O241" s="3">
        <v>0</v>
      </c>
      <c r="P241" s="3" t="str">
        <f t="shared" si="25"/>
        <v>Nem</v>
      </c>
      <c r="X241" s="3">
        <f t="shared" si="31"/>
        <v>0</v>
      </c>
      <c r="Y241" s="3">
        <f t="shared" si="31"/>
        <v>0</v>
      </c>
      <c r="Z241" s="3">
        <f t="shared" si="31"/>
        <v>0</v>
      </c>
      <c r="AA241" s="3">
        <f t="shared" si="31"/>
        <v>0</v>
      </c>
      <c r="AB241" s="1"/>
      <c r="AC241" s="1"/>
      <c r="AD241" s="1"/>
      <c r="AE241" s="1"/>
      <c r="AF241" s="1"/>
      <c r="AG241" s="1"/>
      <c r="AH241" s="1"/>
      <c r="AJ241" s="1"/>
      <c r="AK241" s="1"/>
      <c r="AL241" s="1"/>
    </row>
    <row r="242" spans="1:38">
      <c r="A242" s="3" t="s">
        <v>280</v>
      </c>
      <c r="B242" s="3" t="s">
        <v>90</v>
      </c>
      <c r="C242" s="3">
        <v>46.515338900000003</v>
      </c>
      <c r="D242" s="3">
        <f t="shared" si="26"/>
        <v>0.81184581648599741</v>
      </c>
      <c r="E242" s="3">
        <v>15.5782311</v>
      </c>
      <c r="F242" s="3">
        <f t="shared" si="27"/>
        <v>0.27189142433157804</v>
      </c>
      <c r="G242" s="3">
        <f t="shared" si="28"/>
        <v>284.3039340951899</v>
      </c>
      <c r="H242" s="3" t="s">
        <v>48</v>
      </c>
      <c r="I242" s="3">
        <v>1327</v>
      </c>
      <c r="J242" s="3">
        <v>325</v>
      </c>
      <c r="K242" s="3">
        <v>23</v>
      </c>
      <c r="L242" s="3">
        <v>13</v>
      </c>
      <c r="M242" s="3">
        <v>5</v>
      </c>
      <c r="N242" s="3">
        <f t="shared" si="29"/>
        <v>41</v>
      </c>
      <c r="O242" s="3">
        <v>0</v>
      </c>
      <c r="P242" s="3" t="str">
        <f t="shared" si="25"/>
        <v>Nem</v>
      </c>
      <c r="X242" s="3">
        <f t="shared" si="31"/>
        <v>0</v>
      </c>
      <c r="Y242" s="3">
        <f t="shared" si="31"/>
        <v>0</v>
      </c>
      <c r="Z242" s="3">
        <f t="shared" si="31"/>
        <v>0</v>
      </c>
      <c r="AA242" s="3">
        <f t="shared" si="31"/>
        <v>0</v>
      </c>
      <c r="AB242" s="1"/>
      <c r="AC242" s="1"/>
      <c r="AD242" s="1"/>
      <c r="AE242" s="1"/>
      <c r="AF242" s="1"/>
      <c r="AG242" s="1"/>
      <c r="AH242" s="1"/>
      <c r="AJ242" s="1"/>
      <c r="AK242" s="1"/>
      <c r="AL242" s="1"/>
    </row>
    <row r="243" spans="1:38">
      <c r="A243" s="3" t="s">
        <v>281</v>
      </c>
      <c r="B243" s="3" t="s">
        <v>33</v>
      </c>
      <c r="C243" s="3">
        <v>46.157467349999997</v>
      </c>
      <c r="D243" s="3">
        <f t="shared" si="26"/>
        <v>0.80559977963928187</v>
      </c>
      <c r="E243" s="3">
        <v>6.5694853269999998</v>
      </c>
      <c r="F243" s="3">
        <f t="shared" si="27"/>
        <v>0.11465914911760633</v>
      </c>
      <c r="G243" s="3">
        <f t="shared" si="28"/>
        <v>959.3184535189514</v>
      </c>
      <c r="H243" s="3" t="s">
        <v>19</v>
      </c>
      <c r="I243" s="3">
        <v>1966</v>
      </c>
      <c r="J243" s="3">
        <v>1240</v>
      </c>
      <c r="K243" s="3">
        <v>22</v>
      </c>
      <c r="L243" s="3">
        <v>16</v>
      </c>
      <c r="M243" s="3">
        <v>6</v>
      </c>
      <c r="N243" s="3">
        <f t="shared" si="29"/>
        <v>44</v>
      </c>
      <c r="O243" s="3">
        <v>0</v>
      </c>
      <c r="P243" s="3" t="str">
        <f t="shared" si="25"/>
        <v>Nem</v>
      </c>
      <c r="X243" s="3">
        <f t="shared" ref="X243:AA262" si="32">IFERROR(FIND(X$2,$H243),0)</f>
        <v>0</v>
      </c>
      <c r="Y243" s="3">
        <f t="shared" si="32"/>
        <v>0</v>
      </c>
      <c r="Z243" s="3">
        <f t="shared" si="32"/>
        <v>0</v>
      </c>
      <c r="AA243" s="3">
        <f t="shared" si="32"/>
        <v>0</v>
      </c>
      <c r="AB243" s="1"/>
      <c r="AC243" s="1"/>
      <c r="AD243" s="1"/>
      <c r="AE243" s="1"/>
      <c r="AF243" s="1"/>
      <c r="AG243" s="1"/>
      <c r="AH243" s="1"/>
      <c r="AJ243" s="1"/>
      <c r="AK243" s="1"/>
      <c r="AL243" s="1"/>
    </row>
    <row r="244" spans="1:38">
      <c r="A244" s="3" t="s">
        <v>282</v>
      </c>
      <c r="B244" s="3" t="s">
        <v>283</v>
      </c>
      <c r="C244" s="3">
        <v>43.723344099999998</v>
      </c>
      <c r="D244" s="3">
        <f t="shared" si="26"/>
        <v>0.76311631452743678</v>
      </c>
      <c r="E244" s="3">
        <v>18.59622766</v>
      </c>
      <c r="F244" s="3">
        <f t="shared" si="27"/>
        <v>0.32456540111744064</v>
      </c>
      <c r="G244" s="3">
        <f t="shared" si="28"/>
        <v>421.12936031346118</v>
      </c>
      <c r="I244" s="3">
        <v>1889</v>
      </c>
      <c r="J244" s="3">
        <v>920</v>
      </c>
      <c r="K244" s="3">
        <v>3</v>
      </c>
      <c r="L244" s="3">
        <v>19</v>
      </c>
      <c r="M244" s="3">
        <v>3</v>
      </c>
      <c r="N244" s="3">
        <f t="shared" si="29"/>
        <v>25</v>
      </c>
      <c r="O244" s="3">
        <v>0</v>
      </c>
      <c r="P244" s="3" t="str">
        <f t="shared" si="25"/>
        <v>Nem</v>
      </c>
      <c r="X244" s="3">
        <f t="shared" si="32"/>
        <v>0</v>
      </c>
      <c r="Y244" s="3">
        <f t="shared" si="32"/>
        <v>0</v>
      </c>
      <c r="Z244" s="3">
        <f t="shared" si="32"/>
        <v>0</v>
      </c>
      <c r="AA244" s="3">
        <f t="shared" si="32"/>
        <v>0</v>
      </c>
      <c r="AB244" s="1"/>
      <c r="AC244" s="1"/>
      <c r="AD244" s="1"/>
      <c r="AE244" s="1"/>
      <c r="AF244" s="1"/>
      <c r="AG244" s="1"/>
      <c r="AH244" s="1"/>
      <c r="AJ244" s="1"/>
      <c r="AK244" s="1"/>
      <c r="AL244" s="1"/>
    </row>
    <row r="245" spans="1:38">
      <c r="A245" s="3" t="s">
        <v>284</v>
      </c>
      <c r="B245" s="3" t="s">
        <v>33</v>
      </c>
      <c r="C245" s="3">
        <v>47.094413400000001</v>
      </c>
      <c r="D245" s="3">
        <f t="shared" si="26"/>
        <v>0.82195257312533732</v>
      </c>
      <c r="E245" s="3">
        <v>5.4926686849999999</v>
      </c>
      <c r="F245" s="3">
        <f t="shared" si="27"/>
        <v>9.5865153274437273E-2</v>
      </c>
      <c r="G245" s="3">
        <f t="shared" si="28"/>
        <v>1021.3562439309219</v>
      </c>
      <c r="H245" s="3" t="s">
        <v>48</v>
      </c>
      <c r="I245" s="3">
        <v>1678</v>
      </c>
      <c r="J245" s="3">
        <v>1137</v>
      </c>
      <c r="K245" s="3">
        <v>17</v>
      </c>
      <c r="L245" s="3">
        <v>8</v>
      </c>
      <c r="M245" s="3">
        <v>2</v>
      </c>
      <c r="N245" s="3">
        <f t="shared" si="29"/>
        <v>27</v>
      </c>
      <c r="O245" s="3">
        <v>0</v>
      </c>
      <c r="P245" s="3" t="str">
        <f t="shared" si="25"/>
        <v>Nem</v>
      </c>
      <c r="X245" s="3">
        <f t="shared" si="32"/>
        <v>0</v>
      </c>
      <c r="Y245" s="3">
        <f t="shared" si="32"/>
        <v>0</v>
      </c>
      <c r="Z245" s="3">
        <f t="shared" si="32"/>
        <v>0</v>
      </c>
      <c r="AA245" s="3">
        <f t="shared" si="32"/>
        <v>0</v>
      </c>
      <c r="AB245" s="1"/>
      <c r="AC245" s="1"/>
      <c r="AD245" s="1"/>
      <c r="AE245" s="1"/>
      <c r="AF245" s="1"/>
      <c r="AG245" s="1"/>
      <c r="AH245" s="1"/>
      <c r="AJ245" s="1"/>
      <c r="AK245" s="1"/>
      <c r="AL245" s="1"/>
    </row>
    <row r="246" spans="1:38">
      <c r="A246" s="3" t="s">
        <v>285</v>
      </c>
      <c r="B246" s="3" t="s">
        <v>18</v>
      </c>
      <c r="C246" s="3">
        <v>47.063448600000001</v>
      </c>
      <c r="D246" s="3">
        <f t="shared" si="26"/>
        <v>0.82141213541311575</v>
      </c>
      <c r="E246" s="3">
        <v>14.03933</v>
      </c>
      <c r="F246" s="3">
        <f t="shared" si="27"/>
        <v>0.2450325332740155</v>
      </c>
      <c r="G246" s="3">
        <f t="shared" si="28"/>
        <v>380.25822163745215</v>
      </c>
      <c r="H246" s="3" t="s">
        <v>19</v>
      </c>
      <c r="I246" s="3">
        <v>2118</v>
      </c>
      <c r="J246" s="3">
        <v>868</v>
      </c>
      <c r="K246" s="3">
        <v>17</v>
      </c>
      <c r="L246" s="3">
        <v>16</v>
      </c>
      <c r="M246" s="3">
        <v>9</v>
      </c>
      <c r="N246" s="3">
        <f t="shared" si="29"/>
        <v>42</v>
      </c>
      <c r="O246" s="3">
        <v>7</v>
      </c>
      <c r="P246" s="3" t="str">
        <f t="shared" si="25"/>
        <v>Nem</v>
      </c>
      <c r="X246" s="3">
        <f t="shared" si="32"/>
        <v>0</v>
      </c>
      <c r="Y246" s="3">
        <f t="shared" si="32"/>
        <v>0</v>
      </c>
      <c r="Z246" s="3">
        <f t="shared" si="32"/>
        <v>0</v>
      </c>
      <c r="AA246" s="3">
        <f t="shared" si="32"/>
        <v>0</v>
      </c>
      <c r="AB246" s="1"/>
      <c r="AC246" s="1"/>
      <c r="AD246" s="1"/>
      <c r="AE246" s="1"/>
      <c r="AF246" s="1"/>
      <c r="AG246" s="1"/>
      <c r="AH246" s="1"/>
      <c r="AJ246" s="1"/>
      <c r="AK246" s="1"/>
      <c r="AL246" s="1"/>
    </row>
    <row r="247" spans="1:38">
      <c r="A247" s="3" t="s">
        <v>286</v>
      </c>
      <c r="B247" s="3" t="s">
        <v>23</v>
      </c>
      <c r="C247" s="3">
        <v>47.459607300000002</v>
      </c>
      <c r="D247" s="3">
        <f t="shared" si="26"/>
        <v>0.82832640908853628</v>
      </c>
      <c r="E247" s="3">
        <v>11.076166280000001</v>
      </c>
      <c r="F247" s="3">
        <f t="shared" si="27"/>
        <v>0.19331557008437217</v>
      </c>
      <c r="G247" s="3">
        <f t="shared" si="28"/>
        <v>598.27364304904199</v>
      </c>
      <c r="H247" s="3" t="s">
        <v>19</v>
      </c>
      <c r="I247" s="3">
        <v>2050</v>
      </c>
      <c r="J247" s="3">
        <v>732</v>
      </c>
      <c r="K247" s="3">
        <v>12</v>
      </c>
      <c r="L247" s="3">
        <v>18</v>
      </c>
      <c r="M247" s="3">
        <v>10</v>
      </c>
      <c r="N247" s="3">
        <f t="shared" si="29"/>
        <v>40</v>
      </c>
      <c r="O247" s="3">
        <v>8</v>
      </c>
      <c r="P247" s="3" t="str">
        <f t="shared" si="25"/>
        <v>Nem</v>
      </c>
      <c r="X247" s="3">
        <f t="shared" si="32"/>
        <v>0</v>
      </c>
      <c r="Y247" s="3">
        <f t="shared" si="32"/>
        <v>0</v>
      </c>
      <c r="Z247" s="3">
        <f t="shared" si="32"/>
        <v>0</v>
      </c>
      <c r="AA247" s="3">
        <f t="shared" si="32"/>
        <v>0</v>
      </c>
      <c r="AB247" s="1"/>
      <c r="AC247" s="1"/>
      <c r="AD247" s="1"/>
      <c r="AE247" s="1"/>
      <c r="AF247" s="1"/>
      <c r="AG247" s="1"/>
      <c r="AH247" s="1"/>
      <c r="AJ247" s="1"/>
      <c r="AK247" s="1"/>
      <c r="AL247" s="1"/>
    </row>
    <row r="248" spans="1:38">
      <c r="A248" s="3" t="s">
        <v>287</v>
      </c>
      <c r="B248" s="3" t="s">
        <v>30</v>
      </c>
      <c r="C248" s="3">
        <v>46.420897349999997</v>
      </c>
      <c r="D248" s="3">
        <f t="shared" si="26"/>
        <v>0.81019750048781047</v>
      </c>
      <c r="E248" s="3">
        <v>11.58845807</v>
      </c>
      <c r="F248" s="3">
        <f t="shared" si="27"/>
        <v>0.20225674855080752</v>
      </c>
      <c r="G248" s="3">
        <f t="shared" si="28"/>
        <v>577.82952584167083</v>
      </c>
      <c r="H248" s="3" t="s">
        <v>19</v>
      </c>
      <c r="I248" s="3">
        <v>2337</v>
      </c>
      <c r="J248" s="3">
        <v>1200</v>
      </c>
      <c r="K248" s="3">
        <v>21</v>
      </c>
      <c r="L248" s="3">
        <v>14</v>
      </c>
      <c r="M248" s="3">
        <v>3</v>
      </c>
      <c r="N248" s="3">
        <f t="shared" si="29"/>
        <v>38</v>
      </c>
      <c r="O248" s="3">
        <v>7</v>
      </c>
      <c r="P248" s="3" t="str">
        <f t="shared" si="25"/>
        <v>Nem</v>
      </c>
      <c r="X248" s="3">
        <f t="shared" si="32"/>
        <v>0</v>
      </c>
      <c r="Y248" s="3">
        <f t="shared" si="32"/>
        <v>0</v>
      </c>
      <c r="Z248" s="3">
        <f t="shared" si="32"/>
        <v>0</v>
      </c>
      <c r="AA248" s="3">
        <f t="shared" si="32"/>
        <v>0</v>
      </c>
      <c r="AB248" s="1"/>
      <c r="AC248" s="1"/>
      <c r="AD248" s="1"/>
      <c r="AE248" s="1"/>
      <c r="AF248" s="1"/>
      <c r="AG248" s="1"/>
      <c r="AH248" s="1"/>
      <c r="AJ248" s="1"/>
      <c r="AK248" s="1"/>
      <c r="AL248" s="1"/>
    </row>
    <row r="249" spans="1:38">
      <c r="A249" s="3" t="s">
        <v>288</v>
      </c>
      <c r="B249" s="3" t="s">
        <v>27</v>
      </c>
      <c r="C249" s="3">
        <v>46.979739000000002</v>
      </c>
      <c r="D249" s="3">
        <f t="shared" si="26"/>
        <v>0.81995112727758834</v>
      </c>
      <c r="E249" s="3">
        <v>9.4367169999999998</v>
      </c>
      <c r="F249" s="3">
        <f t="shared" si="27"/>
        <v>0.16470178222892173</v>
      </c>
      <c r="G249" s="3">
        <f t="shared" si="28"/>
        <v>726.83708949963113</v>
      </c>
      <c r="H249" s="3" t="s">
        <v>19</v>
      </c>
      <c r="I249" s="3">
        <v>510</v>
      </c>
      <c r="J249" s="3">
        <v>490</v>
      </c>
      <c r="K249" s="3">
        <v>14</v>
      </c>
      <c r="L249" s="3">
        <v>21</v>
      </c>
      <c r="M249" s="3">
        <v>8</v>
      </c>
      <c r="N249" s="3">
        <f t="shared" si="29"/>
        <v>43</v>
      </c>
      <c r="O249" s="3">
        <v>9</v>
      </c>
      <c r="P249" s="3" t="str">
        <f t="shared" si="25"/>
        <v>Nem</v>
      </c>
      <c r="X249" s="3">
        <f t="shared" si="32"/>
        <v>0</v>
      </c>
      <c r="Y249" s="3">
        <f t="shared" si="32"/>
        <v>0</v>
      </c>
      <c r="Z249" s="3">
        <f t="shared" si="32"/>
        <v>0</v>
      </c>
      <c r="AA249" s="3">
        <f t="shared" si="32"/>
        <v>0</v>
      </c>
      <c r="AB249" s="1"/>
      <c r="AC249" s="1"/>
      <c r="AD249" s="1"/>
      <c r="AE249" s="1"/>
      <c r="AF249" s="1"/>
      <c r="AG249" s="1"/>
      <c r="AH249" s="1"/>
      <c r="AJ249" s="1"/>
      <c r="AK249" s="1"/>
      <c r="AL249" s="1"/>
    </row>
    <row r="250" spans="1:38">
      <c r="A250" s="3" t="s">
        <v>289</v>
      </c>
      <c r="B250" s="3" t="s">
        <v>33</v>
      </c>
      <c r="C250" s="3">
        <v>45.506646000000003</v>
      </c>
      <c r="D250" s="3">
        <f t="shared" si="26"/>
        <v>0.7942408042395076</v>
      </c>
      <c r="E250" s="3">
        <v>2.8593999999999999</v>
      </c>
      <c r="F250" s="3">
        <f t="shared" si="27"/>
        <v>4.990594463152586E-2</v>
      </c>
      <c r="G250" s="3">
        <f t="shared" si="28"/>
        <v>1255.6870302994973</v>
      </c>
      <c r="H250" s="3" t="s">
        <v>19</v>
      </c>
      <c r="I250" s="3">
        <v>1850</v>
      </c>
      <c r="J250" s="3">
        <v>1300</v>
      </c>
      <c r="K250" s="3">
        <v>30</v>
      </c>
      <c r="L250" s="3">
        <v>9</v>
      </c>
      <c r="M250" s="3">
        <v>4</v>
      </c>
      <c r="N250" s="3">
        <f t="shared" si="29"/>
        <v>43</v>
      </c>
      <c r="O250" s="3">
        <v>0</v>
      </c>
      <c r="P250" s="3" t="str">
        <f t="shared" si="25"/>
        <v>Nem</v>
      </c>
      <c r="X250" s="3">
        <f t="shared" si="32"/>
        <v>0</v>
      </c>
      <c r="Y250" s="3">
        <f t="shared" si="32"/>
        <v>0</v>
      </c>
      <c r="Z250" s="3">
        <f t="shared" si="32"/>
        <v>0</v>
      </c>
      <c r="AA250" s="3">
        <f t="shared" si="32"/>
        <v>0</v>
      </c>
      <c r="AB250" s="1"/>
      <c r="AC250" s="1"/>
      <c r="AD250" s="1"/>
      <c r="AE250" s="1"/>
      <c r="AF250" s="1"/>
      <c r="AG250" s="1"/>
      <c r="AH250" s="1"/>
      <c r="AJ250" s="1"/>
      <c r="AK250" s="1"/>
      <c r="AL250" s="1"/>
    </row>
    <row r="251" spans="1:38">
      <c r="A251" s="3" t="s">
        <v>290</v>
      </c>
      <c r="B251" s="3" t="s">
        <v>185</v>
      </c>
      <c r="C251" s="3">
        <v>61.266047800000003</v>
      </c>
      <c r="D251" s="3">
        <f t="shared" si="26"/>
        <v>1.0692942537942285</v>
      </c>
      <c r="E251" s="3">
        <v>12.8904555</v>
      </c>
      <c r="F251" s="3">
        <f t="shared" si="27"/>
        <v>0.22498089055681192</v>
      </c>
      <c r="G251" s="3">
        <f t="shared" si="28"/>
        <v>1580.2061791472884</v>
      </c>
      <c r="I251" s="3">
        <v>830</v>
      </c>
      <c r="J251" s="3">
        <v>443</v>
      </c>
      <c r="K251" s="3">
        <v>26</v>
      </c>
      <c r="L251" s="3">
        <v>3</v>
      </c>
      <c r="M251" s="3">
        <v>3</v>
      </c>
      <c r="N251" s="3">
        <f t="shared" si="29"/>
        <v>32</v>
      </c>
      <c r="O251" s="3">
        <v>0</v>
      </c>
      <c r="P251" s="3" t="str">
        <f t="shared" si="25"/>
        <v>Nem</v>
      </c>
      <c r="X251" s="3">
        <f t="shared" si="32"/>
        <v>0</v>
      </c>
      <c r="Y251" s="3">
        <f t="shared" si="32"/>
        <v>0</v>
      </c>
      <c r="Z251" s="3">
        <f t="shared" si="32"/>
        <v>0</v>
      </c>
      <c r="AA251" s="3">
        <f t="shared" si="32"/>
        <v>0</v>
      </c>
      <c r="AB251" s="1"/>
      <c r="AC251" s="1"/>
      <c r="AD251" s="1"/>
      <c r="AE251" s="1"/>
      <c r="AF251" s="1"/>
      <c r="AG251" s="1"/>
      <c r="AH251" s="1"/>
      <c r="AJ251" s="1"/>
      <c r="AK251" s="1"/>
      <c r="AL251" s="1"/>
    </row>
    <row r="252" spans="1:38">
      <c r="A252" s="3" t="s">
        <v>291</v>
      </c>
      <c r="B252" s="3" t="s">
        <v>18</v>
      </c>
      <c r="C252" s="3">
        <v>47.609990600000003</v>
      </c>
      <c r="D252" s="3">
        <f t="shared" si="26"/>
        <v>0.83095109281355062</v>
      </c>
      <c r="E252" s="3">
        <v>12.508869900000001</v>
      </c>
      <c r="F252" s="3">
        <f t="shared" si="27"/>
        <v>0.21832096545861385</v>
      </c>
      <c r="G252" s="3">
        <f t="shared" si="28"/>
        <v>490.15971467373009</v>
      </c>
      <c r="H252" s="3" t="s">
        <v>19</v>
      </c>
      <c r="I252" s="3">
        <v>1967</v>
      </c>
      <c r="J252" s="3">
        <v>920</v>
      </c>
      <c r="K252" s="3">
        <v>13</v>
      </c>
      <c r="L252" s="3">
        <v>19</v>
      </c>
      <c r="M252" s="3">
        <v>2</v>
      </c>
      <c r="N252" s="3">
        <f t="shared" si="29"/>
        <v>34</v>
      </c>
      <c r="O252" s="3">
        <v>4</v>
      </c>
      <c r="P252" s="3" t="str">
        <f t="shared" si="25"/>
        <v>Nem</v>
      </c>
      <c r="X252" s="3">
        <f t="shared" si="32"/>
        <v>0</v>
      </c>
      <c r="Y252" s="3">
        <f t="shared" si="32"/>
        <v>0</v>
      </c>
      <c r="Z252" s="3">
        <f t="shared" si="32"/>
        <v>0</v>
      </c>
      <c r="AA252" s="3">
        <f t="shared" si="32"/>
        <v>0</v>
      </c>
      <c r="AB252" s="1"/>
      <c r="AC252" s="1"/>
      <c r="AD252" s="1"/>
      <c r="AE252" s="1"/>
      <c r="AF252" s="1"/>
      <c r="AG252" s="1"/>
      <c r="AH252" s="1"/>
      <c r="AJ252" s="1"/>
      <c r="AK252" s="1"/>
      <c r="AL252" s="1"/>
    </row>
    <row r="253" spans="1:38">
      <c r="A253" s="3" t="s">
        <v>292</v>
      </c>
      <c r="B253" s="3" t="s">
        <v>185</v>
      </c>
      <c r="C253" s="3">
        <v>61.889606399999998</v>
      </c>
      <c r="D253" s="3">
        <f t="shared" si="26"/>
        <v>1.0801774044433547</v>
      </c>
      <c r="E253" s="3">
        <v>12.8330743</v>
      </c>
      <c r="F253" s="3">
        <f t="shared" si="27"/>
        <v>0.22397939968806654</v>
      </c>
      <c r="G253" s="3">
        <f t="shared" si="28"/>
        <v>1647.4402487349823</v>
      </c>
      <c r="H253" s="3" t="s">
        <v>113</v>
      </c>
      <c r="I253" s="3">
        <v>890</v>
      </c>
      <c r="J253" s="3">
        <v>588</v>
      </c>
      <c r="K253" s="3">
        <v>17</v>
      </c>
      <c r="L253" s="3">
        <v>22</v>
      </c>
      <c r="M253" s="3">
        <v>2</v>
      </c>
      <c r="N253" s="3">
        <f t="shared" si="29"/>
        <v>41</v>
      </c>
      <c r="O253" s="3">
        <v>3</v>
      </c>
      <c r="P253" s="3" t="str">
        <f t="shared" si="25"/>
        <v>Nem</v>
      </c>
      <c r="X253" s="3">
        <f t="shared" si="32"/>
        <v>0</v>
      </c>
      <c r="Y253" s="3">
        <f t="shared" si="32"/>
        <v>0</v>
      </c>
      <c r="Z253" s="3">
        <f t="shared" si="32"/>
        <v>0</v>
      </c>
      <c r="AA253" s="3">
        <f t="shared" si="32"/>
        <v>0</v>
      </c>
      <c r="AB253" s="1"/>
      <c r="AC253" s="1"/>
      <c r="AD253" s="1"/>
      <c r="AE253" s="1"/>
      <c r="AF253" s="1"/>
      <c r="AG253" s="1"/>
      <c r="AH253" s="1"/>
      <c r="AJ253" s="1"/>
      <c r="AK253" s="1"/>
      <c r="AL253" s="1"/>
    </row>
    <row r="254" spans="1:38">
      <c r="A254" s="3" t="s">
        <v>293</v>
      </c>
      <c r="B254" s="3" t="s">
        <v>18</v>
      </c>
      <c r="C254" s="3">
        <v>47.009934999999999</v>
      </c>
      <c r="D254" s="3">
        <f t="shared" si="26"/>
        <v>0.8204781468985205</v>
      </c>
      <c r="E254" s="3">
        <v>12.623200000000001</v>
      </c>
      <c r="F254" s="3">
        <f t="shared" si="27"/>
        <v>0.22031640213774822</v>
      </c>
      <c r="G254" s="3">
        <f t="shared" si="28"/>
        <v>487.20464014668187</v>
      </c>
      <c r="H254" s="3" t="s">
        <v>19</v>
      </c>
      <c r="I254" s="3">
        <v>2422</v>
      </c>
      <c r="J254" s="3">
        <v>933</v>
      </c>
      <c r="K254" s="3">
        <v>8</v>
      </c>
      <c r="L254" s="3">
        <v>22</v>
      </c>
      <c r="M254" s="3">
        <v>6</v>
      </c>
      <c r="N254" s="3">
        <f t="shared" si="29"/>
        <v>36</v>
      </c>
      <c r="O254" s="3">
        <v>7</v>
      </c>
      <c r="P254" s="3" t="str">
        <f t="shared" si="25"/>
        <v>Nem</v>
      </c>
      <c r="X254" s="3">
        <f t="shared" si="32"/>
        <v>0</v>
      </c>
      <c r="Y254" s="3">
        <f t="shared" si="32"/>
        <v>0</v>
      </c>
      <c r="Z254" s="3">
        <f t="shared" si="32"/>
        <v>0</v>
      </c>
      <c r="AA254" s="3">
        <f t="shared" si="32"/>
        <v>0</v>
      </c>
      <c r="AB254" s="1"/>
      <c r="AC254" s="1"/>
      <c r="AD254" s="1"/>
      <c r="AE254" s="1"/>
      <c r="AF254" s="1"/>
      <c r="AG254" s="1"/>
      <c r="AH254" s="1"/>
      <c r="AJ254" s="1"/>
      <c r="AK254" s="1"/>
      <c r="AL254" s="1"/>
    </row>
    <row r="255" spans="1:38">
      <c r="A255" s="3" t="s">
        <v>294</v>
      </c>
      <c r="B255" s="3" t="s">
        <v>93</v>
      </c>
      <c r="C255" s="3">
        <v>41.64619295</v>
      </c>
      <c r="D255" s="3">
        <f t="shared" si="26"/>
        <v>0.72686318789835025</v>
      </c>
      <c r="E255" s="3">
        <v>24.673563290000001</v>
      </c>
      <c r="F255" s="3">
        <f t="shared" si="27"/>
        <v>0.43063491760970452</v>
      </c>
      <c r="G255" s="3">
        <f t="shared" si="28"/>
        <v>788.50964184987822</v>
      </c>
      <c r="H255" s="3" t="s">
        <v>19</v>
      </c>
      <c r="I255" s="3">
        <v>1926</v>
      </c>
      <c r="J255" s="3">
        <v>1620</v>
      </c>
      <c r="K255" s="3">
        <v>17</v>
      </c>
      <c r="L255" s="3">
        <v>6</v>
      </c>
      <c r="M255" s="3">
        <v>5</v>
      </c>
      <c r="N255" s="3">
        <f t="shared" si="29"/>
        <v>28</v>
      </c>
      <c r="O255" s="3">
        <v>0</v>
      </c>
      <c r="P255" s="3" t="str">
        <f t="shared" si="25"/>
        <v>Nem</v>
      </c>
      <c r="X255" s="3">
        <f t="shared" si="32"/>
        <v>0</v>
      </c>
      <c r="Y255" s="3">
        <f t="shared" si="32"/>
        <v>0</v>
      </c>
      <c r="Z255" s="3">
        <f t="shared" si="32"/>
        <v>0</v>
      </c>
      <c r="AA255" s="3">
        <f t="shared" si="32"/>
        <v>0</v>
      </c>
      <c r="AB255" s="1"/>
      <c r="AC255" s="1"/>
      <c r="AD255" s="1"/>
      <c r="AE255" s="1"/>
      <c r="AF255" s="1"/>
      <c r="AG255" s="1"/>
      <c r="AH255" s="1"/>
      <c r="AJ255" s="1"/>
      <c r="AK255" s="1"/>
      <c r="AL255" s="1"/>
    </row>
    <row r="256" spans="1:38">
      <c r="A256" s="3" t="s">
        <v>295</v>
      </c>
      <c r="B256" s="3" t="s">
        <v>30</v>
      </c>
      <c r="C256" s="3">
        <v>44.131437499999997</v>
      </c>
      <c r="D256" s="3">
        <f t="shared" si="26"/>
        <v>0.77023888801309504</v>
      </c>
      <c r="E256" s="3">
        <v>10.6306384</v>
      </c>
      <c r="F256" s="3">
        <f t="shared" si="27"/>
        <v>0.18553964166894196</v>
      </c>
      <c r="G256" s="3">
        <f t="shared" si="28"/>
        <v>751.00119715968106</v>
      </c>
      <c r="H256" s="3" t="s">
        <v>19</v>
      </c>
      <c r="I256" s="3">
        <v>1892</v>
      </c>
      <c r="J256" s="3">
        <v>1240</v>
      </c>
      <c r="K256" s="3">
        <v>14</v>
      </c>
      <c r="L256" s="3">
        <v>28</v>
      </c>
      <c r="M256" s="3">
        <v>1</v>
      </c>
      <c r="N256" s="3">
        <f t="shared" si="29"/>
        <v>43</v>
      </c>
      <c r="O256" s="3">
        <v>0</v>
      </c>
      <c r="P256" s="3" t="str">
        <f t="shared" si="25"/>
        <v>Nem</v>
      </c>
      <c r="X256" s="3">
        <f t="shared" si="32"/>
        <v>0</v>
      </c>
      <c r="Y256" s="3">
        <f t="shared" si="32"/>
        <v>0</v>
      </c>
      <c r="Z256" s="3">
        <f t="shared" si="32"/>
        <v>0</v>
      </c>
      <c r="AA256" s="3">
        <f t="shared" si="32"/>
        <v>0</v>
      </c>
      <c r="AB256" s="1"/>
      <c r="AC256" s="1"/>
      <c r="AD256" s="1"/>
      <c r="AE256" s="1"/>
      <c r="AF256" s="1"/>
      <c r="AG256" s="1"/>
      <c r="AH256" s="1"/>
      <c r="AJ256" s="1"/>
      <c r="AK256" s="1"/>
      <c r="AL256" s="1"/>
    </row>
    <row r="257" spans="1:38">
      <c r="A257" s="3" t="s">
        <v>296</v>
      </c>
      <c r="B257" s="3" t="s">
        <v>18</v>
      </c>
      <c r="C257" s="3">
        <v>46.694760000000002</v>
      </c>
      <c r="D257" s="3">
        <f t="shared" si="26"/>
        <v>0.8149773054285474</v>
      </c>
      <c r="E257" s="3">
        <v>13.914331799999999</v>
      </c>
      <c r="F257" s="3">
        <f t="shared" si="27"/>
        <v>0.24285090312494911</v>
      </c>
      <c r="G257" s="3">
        <f t="shared" si="28"/>
        <v>398.08348422850094</v>
      </c>
      <c r="H257" s="3" t="s">
        <v>19</v>
      </c>
      <c r="I257" s="3">
        <v>1000</v>
      </c>
      <c r="J257" s="3">
        <v>520</v>
      </c>
      <c r="K257" s="3">
        <v>10</v>
      </c>
      <c r="L257" s="3">
        <v>27</v>
      </c>
      <c r="M257" s="3">
        <v>3</v>
      </c>
      <c r="N257" s="3">
        <f t="shared" si="29"/>
        <v>40</v>
      </c>
      <c r="O257" s="3">
        <v>7</v>
      </c>
      <c r="P257" s="3" t="str">
        <f t="shared" si="25"/>
        <v>Nem</v>
      </c>
      <c r="X257" s="3">
        <f t="shared" si="32"/>
        <v>0</v>
      </c>
      <c r="Y257" s="3">
        <f t="shared" si="32"/>
        <v>0</v>
      </c>
      <c r="Z257" s="3">
        <f t="shared" si="32"/>
        <v>0</v>
      </c>
      <c r="AA257" s="3">
        <f t="shared" si="32"/>
        <v>0</v>
      </c>
      <c r="AB257" s="1"/>
      <c r="AC257" s="1"/>
      <c r="AD257" s="1"/>
      <c r="AE257" s="1"/>
      <c r="AF257" s="1"/>
      <c r="AG257" s="1"/>
      <c r="AH257" s="1"/>
      <c r="AJ257" s="1"/>
      <c r="AK257" s="1"/>
      <c r="AL257" s="1"/>
    </row>
    <row r="258" spans="1:38">
      <c r="A258" s="3" t="s">
        <v>297</v>
      </c>
      <c r="B258" s="3" t="s">
        <v>30</v>
      </c>
      <c r="C258" s="3">
        <v>46.157296299999999</v>
      </c>
      <c r="D258" s="3">
        <f t="shared" si="26"/>
        <v>0.80559679425359632</v>
      </c>
      <c r="E258" s="3">
        <v>11.00551108</v>
      </c>
      <c r="F258" s="3">
        <f t="shared" si="27"/>
        <v>0.19208240421071707</v>
      </c>
      <c r="G258" s="3">
        <f t="shared" si="28"/>
        <v>628.87002481098341</v>
      </c>
      <c r="H258" s="3" t="s">
        <v>16</v>
      </c>
      <c r="I258" s="3">
        <v>2125</v>
      </c>
      <c r="J258" s="3">
        <v>1030</v>
      </c>
      <c r="K258" s="3">
        <v>9</v>
      </c>
      <c r="L258" s="3">
        <v>22</v>
      </c>
      <c r="M258" s="3">
        <v>1</v>
      </c>
      <c r="N258" s="3">
        <f t="shared" si="29"/>
        <v>32</v>
      </c>
      <c r="O258" s="3">
        <v>6</v>
      </c>
      <c r="P258" s="3" t="str">
        <f t="shared" si="25"/>
        <v>Nem</v>
      </c>
      <c r="X258" s="3">
        <f t="shared" si="32"/>
        <v>0</v>
      </c>
      <c r="Y258" s="3">
        <f t="shared" si="32"/>
        <v>0</v>
      </c>
      <c r="Z258" s="3">
        <f t="shared" si="32"/>
        <v>0</v>
      </c>
      <c r="AA258" s="3">
        <f t="shared" si="32"/>
        <v>0</v>
      </c>
      <c r="AB258" s="1"/>
      <c r="AC258" s="1"/>
      <c r="AD258" s="1"/>
      <c r="AE258" s="1"/>
      <c r="AF258" s="1"/>
      <c r="AG258" s="1"/>
      <c r="AH258" s="1"/>
      <c r="AJ258" s="1"/>
      <c r="AK258" s="1"/>
      <c r="AL258" s="1"/>
    </row>
    <row r="259" spans="1:38">
      <c r="A259" s="3" t="s">
        <v>298</v>
      </c>
      <c r="B259" s="3" t="s">
        <v>27</v>
      </c>
      <c r="C259" s="3">
        <v>46.774524450000001</v>
      </c>
      <c r="D259" s="3">
        <f t="shared" si="26"/>
        <v>0.8163694577070898</v>
      </c>
      <c r="E259" s="3">
        <v>8.2716342340000004</v>
      </c>
      <c r="F259" s="3">
        <f t="shared" si="27"/>
        <v>0.14436725190397909</v>
      </c>
      <c r="G259" s="3">
        <f t="shared" si="28"/>
        <v>817.84591414730278</v>
      </c>
      <c r="H259" s="3" t="s">
        <v>19</v>
      </c>
      <c r="I259" s="3">
        <v>2255</v>
      </c>
      <c r="J259" s="3">
        <v>1080</v>
      </c>
      <c r="K259" s="3">
        <v>20</v>
      </c>
      <c r="L259" s="3">
        <v>6</v>
      </c>
      <c r="M259" s="3">
        <v>10</v>
      </c>
      <c r="N259" s="3">
        <f t="shared" si="29"/>
        <v>36</v>
      </c>
      <c r="O259" s="3">
        <v>0</v>
      </c>
      <c r="P259" s="3" t="str">
        <f t="shared" ref="P259:P322" si="33">IF(SUM(X259:AA259)&gt;=1,"Igen","Nem")</f>
        <v>Nem</v>
      </c>
      <c r="X259" s="3">
        <f t="shared" si="32"/>
        <v>0</v>
      </c>
      <c r="Y259" s="3">
        <f t="shared" si="32"/>
        <v>0</v>
      </c>
      <c r="Z259" s="3">
        <f t="shared" si="32"/>
        <v>0</v>
      </c>
      <c r="AA259" s="3">
        <f t="shared" si="32"/>
        <v>0</v>
      </c>
      <c r="AB259" s="1"/>
      <c r="AC259" s="1"/>
      <c r="AD259" s="1"/>
      <c r="AE259" s="1"/>
      <c r="AF259" s="1"/>
      <c r="AG259" s="1"/>
      <c r="AH259" s="1"/>
      <c r="AJ259" s="1"/>
      <c r="AK259" s="1"/>
      <c r="AL259" s="1"/>
    </row>
    <row r="260" spans="1:38">
      <c r="A260" s="3" t="s">
        <v>299</v>
      </c>
      <c r="B260" s="3" t="s">
        <v>128</v>
      </c>
      <c r="C260" s="3">
        <v>42.394449799999997</v>
      </c>
      <c r="D260" s="3">
        <f t="shared" ref="D260:D323" si="34">RADIANS(C260)</f>
        <v>0.73992273358145144</v>
      </c>
      <c r="E260" s="3">
        <v>2.1549868000000001</v>
      </c>
      <c r="F260" s="3">
        <f t="shared" ref="F260:F323" si="35">RADIANS(E260)</f>
        <v>3.761161499701654E-2</v>
      </c>
      <c r="G260" s="3">
        <f t="shared" ref="G260:G323" si="36">ACOS(SIN(D260)*SIN($U$2)+COS(D260)*COS($U$2)*COS($V$2-F260))*6371</f>
        <v>1441.1438266042587</v>
      </c>
      <c r="I260" s="3">
        <v>1964</v>
      </c>
      <c r="J260" s="3">
        <v>912</v>
      </c>
      <c r="K260" s="3">
        <v>4</v>
      </c>
      <c r="L260" s="3">
        <v>2</v>
      </c>
      <c r="M260" s="3">
        <v>1</v>
      </c>
      <c r="N260" s="3">
        <f t="shared" ref="N260:N323" si="37">SUM(K260:M260)</f>
        <v>7</v>
      </c>
      <c r="O260" s="3">
        <v>0</v>
      </c>
      <c r="P260" s="3" t="str">
        <f t="shared" si="33"/>
        <v>Nem</v>
      </c>
      <c r="X260" s="3">
        <f t="shared" si="32"/>
        <v>0</v>
      </c>
      <c r="Y260" s="3">
        <f t="shared" si="32"/>
        <v>0</v>
      </c>
      <c r="Z260" s="3">
        <f t="shared" si="32"/>
        <v>0</v>
      </c>
      <c r="AA260" s="3">
        <f t="shared" si="32"/>
        <v>0</v>
      </c>
      <c r="AB260" s="1"/>
      <c r="AC260" s="1"/>
      <c r="AD260" s="1"/>
      <c r="AE260" s="1"/>
      <c r="AF260" s="1"/>
      <c r="AG260" s="1"/>
      <c r="AH260" s="1"/>
      <c r="AJ260" s="1"/>
      <c r="AK260" s="1"/>
      <c r="AL260" s="1"/>
    </row>
    <row r="261" spans="1:38">
      <c r="A261" s="3" t="s">
        <v>300</v>
      </c>
      <c r="B261" s="3" t="s">
        <v>33</v>
      </c>
      <c r="C261" s="3">
        <v>45.662989150000001</v>
      </c>
      <c r="D261" s="3">
        <f t="shared" si="34"/>
        <v>0.79696950696994684</v>
      </c>
      <c r="E261" s="3">
        <v>6.5663190980000001</v>
      </c>
      <c r="F261" s="3">
        <f t="shared" si="35"/>
        <v>0.11460388799668421</v>
      </c>
      <c r="G261" s="3">
        <f t="shared" si="36"/>
        <v>973.80138588821671</v>
      </c>
      <c r="H261" s="3" t="s">
        <v>19</v>
      </c>
      <c r="I261" s="3">
        <v>2300</v>
      </c>
      <c r="J261" s="3">
        <v>1050</v>
      </c>
      <c r="K261" s="3">
        <v>15</v>
      </c>
      <c r="L261" s="3">
        <v>20</v>
      </c>
      <c r="M261" s="3">
        <v>15</v>
      </c>
      <c r="N261" s="3">
        <f t="shared" si="37"/>
        <v>50</v>
      </c>
      <c r="O261" s="3">
        <v>0</v>
      </c>
      <c r="P261" s="3" t="str">
        <f t="shared" si="33"/>
        <v>Nem</v>
      </c>
      <c r="X261" s="3">
        <f t="shared" si="32"/>
        <v>0</v>
      </c>
      <c r="Y261" s="3">
        <f t="shared" si="32"/>
        <v>0</v>
      </c>
      <c r="Z261" s="3">
        <f t="shared" si="32"/>
        <v>0</v>
      </c>
      <c r="AA261" s="3">
        <f t="shared" si="32"/>
        <v>0</v>
      </c>
      <c r="AB261" s="1"/>
      <c r="AC261" s="1"/>
      <c r="AD261" s="1"/>
      <c r="AE261" s="1"/>
      <c r="AF261" s="1"/>
      <c r="AG261" s="1"/>
      <c r="AH261" s="1"/>
      <c r="AJ261" s="1"/>
      <c r="AK261" s="1"/>
      <c r="AL261" s="1"/>
    </row>
    <row r="262" spans="1:38">
      <c r="A262" s="3" t="s">
        <v>301</v>
      </c>
      <c r="B262" s="3" t="s">
        <v>302</v>
      </c>
      <c r="C262" s="3">
        <v>50.725644799999998</v>
      </c>
      <c r="D262" s="3">
        <f t="shared" si="34"/>
        <v>0.88532951695714046</v>
      </c>
      <c r="E262" s="3">
        <v>15.6067567</v>
      </c>
      <c r="F262" s="3">
        <f t="shared" si="35"/>
        <v>0.27238928997268491</v>
      </c>
      <c r="G262" s="3">
        <f t="shared" si="36"/>
        <v>437.23772245564385</v>
      </c>
      <c r="H262" s="3" t="s">
        <v>19</v>
      </c>
      <c r="I262" s="3">
        <v>1235</v>
      </c>
      <c r="J262" s="3">
        <v>702</v>
      </c>
      <c r="K262" s="3">
        <v>8</v>
      </c>
      <c r="L262" s="3">
        <v>13</v>
      </c>
      <c r="M262" s="3">
        <v>2</v>
      </c>
      <c r="N262" s="3">
        <f t="shared" si="37"/>
        <v>23</v>
      </c>
      <c r="O262" s="3">
        <v>0</v>
      </c>
      <c r="P262" s="3" t="str">
        <f t="shared" si="33"/>
        <v>Nem</v>
      </c>
      <c r="X262" s="3">
        <f t="shared" si="32"/>
        <v>0</v>
      </c>
      <c r="Y262" s="3">
        <f t="shared" si="32"/>
        <v>0</v>
      </c>
      <c r="Z262" s="3">
        <f t="shared" si="32"/>
        <v>0</v>
      </c>
      <c r="AA262" s="3">
        <f t="shared" si="32"/>
        <v>0</v>
      </c>
      <c r="AB262" s="1"/>
      <c r="AC262" s="1"/>
      <c r="AD262" s="1"/>
      <c r="AE262" s="1"/>
      <c r="AF262" s="1"/>
      <c r="AG262" s="1"/>
      <c r="AH262" s="1"/>
      <c r="AJ262" s="1"/>
      <c r="AK262" s="1"/>
      <c r="AL262" s="1"/>
    </row>
    <row r="263" spans="1:38">
      <c r="A263" s="3" t="s">
        <v>303</v>
      </c>
      <c r="B263" s="3" t="s">
        <v>27</v>
      </c>
      <c r="C263" s="3">
        <v>46.396093899999997</v>
      </c>
      <c r="D263" s="3">
        <f t="shared" si="34"/>
        <v>0.80976459861945671</v>
      </c>
      <c r="E263" s="3">
        <v>7.1018391000000003</v>
      </c>
      <c r="F263" s="3">
        <f t="shared" si="35"/>
        <v>0.12395047524187083</v>
      </c>
      <c r="G263" s="3">
        <f t="shared" si="36"/>
        <v>913.5568018035226</v>
      </c>
      <c r="H263" s="3" t="s">
        <v>19</v>
      </c>
      <c r="I263" s="3">
        <v>1870</v>
      </c>
      <c r="J263" s="3">
        <v>1445</v>
      </c>
      <c r="K263" s="3">
        <v>10</v>
      </c>
      <c r="L263" s="3">
        <v>30</v>
      </c>
      <c r="M263" s="3">
        <v>0</v>
      </c>
      <c r="N263" s="3">
        <f t="shared" si="37"/>
        <v>40</v>
      </c>
      <c r="O263" s="3">
        <v>0</v>
      </c>
      <c r="P263" s="3" t="str">
        <f t="shared" si="33"/>
        <v>Nem</v>
      </c>
      <c r="X263" s="3">
        <f t="shared" ref="X263:AA282" si="38">IFERROR(FIND(X$2,$H263),0)</f>
        <v>0</v>
      </c>
      <c r="Y263" s="3">
        <f t="shared" si="38"/>
        <v>0</v>
      </c>
      <c r="Z263" s="3">
        <f t="shared" si="38"/>
        <v>0</v>
      </c>
      <c r="AA263" s="3">
        <f t="shared" si="38"/>
        <v>0</v>
      </c>
      <c r="AB263" s="1"/>
      <c r="AC263" s="1"/>
      <c r="AD263" s="1"/>
      <c r="AE263" s="1"/>
      <c r="AF263" s="1"/>
      <c r="AG263" s="1"/>
      <c r="AH263" s="1"/>
      <c r="AJ263" s="1"/>
      <c r="AK263" s="1"/>
      <c r="AL263" s="1"/>
    </row>
    <row r="264" spans="1:38">
      <c r="A264" s="3" t="s">
        <v>304</v>
      </c>
      <c r="B264" s="3" t="s">
        <v>30</v>
      </c>
      <c r="C264" s="3">
        <v>45.979849999999999</v>
      </c>
      <c r="D264" s="3">
        <f t="shared" si="34"/>
        <v>0.80249977207311474</v>
      </c>
      <c r="E264" s="3">
        <v>11.0630167</v>
      </c>
      <c r="F264" s="3">
        <f t="shared" si="35"/>
        <v>0.19308606661811778</v>
      </c>
      <c r="G264" s="3">
        <f t="shared" si="36"/>
        <v>630.57546761223932</v>
      </c>
      <c r="H264" s="3" t="s">
        <v>16</v>
      </c>
      <c r="I264" s="3">
        <v>1976</v>
      </c>
      <c r="J264" s="3">
        <v>900</v>
      </c>
      <c r="K264" s="3">
        <v>15</v>
      </c>
      <c r="L264" s="3">
        <v>25</v>
      </c>
      <c r="M264" s="3">
        <v>10</v>
      </c>
      <c r="N264" s="3">
        <f t="shared" si="37"/>
        <v>50</v>
      </c>
      <c r="O264" s="3">
        <v>0</v>
      </c>
      <c r="P264" s="3" t="str">
        <f t="shared" si="33"/>
        <v>Nem</v>
      </c>
      <c r="X264" s="3">
        <f t="shared" si="38"/>
        <v>0</v>
      </c>
      <c r="Y264" s="3">
        <f t="shared" si="38"/>
        <v>0</v>
      </c>
      <c r="Z264" s="3">
        <f t="shared" si="38"/>
        <v>0</v>
      </c>
      <c r="AA264" s="3">
        <f t="shared" si="38"/>
        <v>0</v>
      </c>
      <c r="AB264" s="1"/>
      <c r="AC264" s="1"/>
      <c r="AD264" s="1"/>
      <c r="AE264" s="1"/>
      <c r="AF264" s="1"/>
      <c r="AG264" s="1"/>
      <c r="AH264" s="1"/>
      <c r="AJ264" s="1"/>
      <c r="AK264" s="1"/>
      <c r="AL264" s="1"/>
    </row>
    <row r="265" spans="1:38">
      <c r="A265" s="3" t="s">
        <v>305</v>
      </c>
      <c r="B265" s="3" t="s">
        <v>33</v>
      </c>
      <c r="C265" s="3">
        <v>42.768303000000003</v>
      </c>
      <c r="D265" s="3">
        <f t="shared" si="34"/>
        <v>0.74644770284056849</v>
      </c>
      <c r="E265" s="3">
        <v>0.57802169999999997</v>
      </c>
      <c r="F265" s="3">
        <f t="shared" si="35"/>
        <v>1.0088381812974907E-2</v>
      </c>
      <c r="G265" s="3">
        <f t="shared" si="36"/>
        <v>1536.2471408937686</v>
      </c>
      <c r="H265" s="3" t="s">
        <v>19</v>
      </c>
      <c r="I265" s="3">
        <v>1440</v>
      </c>
      <c r="J265" s="3">
        <v>635</v>
      </c>
      <c r="K265" s="3">
        <v>16</v>
      </c>
      <c r="L265" s="3">
        <v>10</v>
      </c>
      <c r="M265" s="3">
        <v>6</v>
      </c>
      <c r="N265" s="3">
        <f t="shared" si="37"/>
        <v>32</v>
      </c>
      <c r="O265" s="3">
        <v>0</v>
      </c>
      <c r="P265" s="3" t="str">
        <f t="shared" si="33"/>
        <v>Nem</v>
      </c>
      <c r="X265" s="3">
        <f t="shared" si="38"/>
        <v>0</v>
      </c>
      <c r="Y265" s="3">
        <f t="shared" si="38"/>
        <v>0</v>
      </c>
      <c r="Z265" s="3">
        <f t="shared" si="38"/>
        <v>0</v>
      </c>
      <c r="AA265" s="3">
        <f t="shared" si="38"/>
        <v>0</v>
      </c>
      <c r="AB265" s="1"/>
      <c r="AC265" s="1"/>
      <c r="AD265" s="1"/>
      <c r="AE265" s="1"/>
      <c r="AF265" s="1"/>
      <c r="AG265" s="1"/>
      <c r="AH265" s="1"/>
      <c r="AJ265" s="1"/>
      <c r="AK265" s="1"/>
      <c r="AL265" s="1"/>
    </row>
    <row r="266" spans="1:38">
      <c r="A266" s="3" t="s">
        <v>306</v>
      </c>
      <c r="B266" s="3" t="s">
        <v>33</v>
      </c>
      <c r="C266" s="3">
        <v>46.302609099999998</v>
      </c>
      <c r="D266" s="3">
        <f t="shared" si="34"/>
        <v>0.80813298105888831</v>
      </c>
      <c r="E266" s="3">
        <v>5.9407474999999996</v>
      </c>
      <c r="F266" s="3">
        <f t="shared" si="35"/>
        <v>0.10368560390462182</v>
      </c>
      <c r="G266" s="3">
        <f t="shared" si="36"/>
        <v>1002.858068253641</v>
      </c>
      <c r="H266" s="3" t="s">
        <v>48</v>
      </c>
      <c r="I266" s="3">
        <v>900</v>
      </c>
      <c r="J266" s="3">
        <v>640</v>
      </c>
      <c r="K266" s="3">
        <v>16</v>
      </c>
      <c r="L266" s="3">
        <v>7</v>
      </c>
      <c r="M266" s="3">
        <v>4</v>
      </c>
      <c r="N266" s="3">
        <f t="shared" si="37"/>
        <v>27</v>
      </c>
      <c r="O266" s="3">
        <v>0</v>
      </c>
      <c r="P266" s="3" t="str">
        <f t="shared" si="33"/>
        <v>Nem</v>
      </c>
      <c r="X266" s="3">
        <f t="shared" si="38"/>
        <v>0</v>
      </c>
      <c r="Y266" s="3">
        <f t="shared" si="38"/>
        <v>0</v>
      </c>
      <c r="Z266" s="3">
        <f t="shared" si="38"/>
        <v>0</v>
      </c>
      <c r="AA266" s="3">
        <f t="shared" si="38"/>
        <v>0</v>
      </c>
      <c r="AB266" s="1"/>
      <c r="AC266" s="1"/>
      <c r="AD266" s="1"/>
      <c r="AE266" s="1"/>
      <c r="AF266" s="1"/>
      <c r="AG266" s="1"/>
      <c r="AH266" s="1"/>
      <c r="AJ266" s="1"/>
      <c r="AK266" s="1"/>
      <c r="AL266" s="1"/>
    </row>
    <row r="267" spans="1:38">
      <c r="A267" s="3" t="s">
        <v>307</v>
      </c>
      <c r="B267" s="3" t="s">
        <v>308</v>
      </c>
      <c r="C267" s="3">
        <v>45.345660700000003</v>
      </c>
      <c r="D267" s="3">
        <f t="shared" si="34"/>
        <v>0.7914310807071967</v>
      </c>
      <c r="E267" s="3">
        <v>25.547928299999999</v>
      </c>
      <c r="F267" s="3">
        <f t="shared" si="35"/>
        <v>0.44589546589843759</v>
      </c>
      <c r="G267" s="3">
        <f t="shared" si="36"/>
        <v>553.02207797181859</v>
      </c>
      <c r="I267" s="3">
        <v>880</v>
      </c>
      <c r="J267" s="3">
        <v>834</v>
      </c>
      <c r="K267" s="3">
        <v>3</v>
      </c>
      <c r="L267" s="3">
        <v>11</v>
      </c>
      <c r="M267" s="3">
        <v>4</v>
      </c>
      <c r="N267" s="3">
        <f t="shared" si="37"/>
        <v>18</v>
      </c>
      <c r="O267" s="3">
        <v>0</v>
      </c>
      <c r="P267" s="3" t="str">
        <f t="shared" si="33"/>
        <v>Nem</v>
      </c>
      <c r="X267" s="3">
        <f t="shared" si="38"/>
        <v>0</v>
      </c>
      <c r="Y267" s="3">
        <f t="shared" si="38"/>
        <v>0</v>
      </c>
      <c r="Z267" s="3">
        <f t="shared" si="38"/>
        <v>0</v>
      </c>
      <c r="AA267" s="3">
        <f t="shared" si="38"/>
        <v>0</v>
      </c>
      <c r="AB267" s="1"/>
      <c r="AC267" s="1"/>
      <c r="AD267" s="1"/>
      <c r="AE267" s="1"/>
      <c r="AF267" s="1"/>
      <c r="AG267" s="1"/>
      <c r="AH267" s="1"/>
      <c r="AJ267" s="1"/>
      <c r="AK267" s="1"/>
      <c r="AL267" s="1"/>
    </row>
    <row r="268" spans="1:38">
      <c r="A268" s="3" t="s">
        <v>309</v>
      </c>
      <c r="B268" s="3" t="s">
        <v>33</v>
      </c>
      <c r="C268" s="3">
        <v>42.9438107</v>
      </c>
      <c r="D268" s="3">
        <f t="shared" si="34"/>
        <v>0.74951089006817084</v>
      </c>
      <c r="E268" s="3">
        <v>-0.32912950000000002</v>
      </c>
      <c r="F268" s="3">
        <f t="shared" si="35"/>
        <v>-5.7443934404426775E-3</v>
      </c>
      <c r="G268" s="3">
        <f t="shared" si="36"/>
        <v>1594.3466401908338</v>
      </c>
      <c r="H268" s="3" t="s">
        <v>19</v>
      </c>
      <c r="I268" s="3">
        <v>2450</v>
      </c>
      <c r="J268" s="3">
        <v>1350</v>
      </c>
      <c r="K268" s="3">
        <v>18</v>
      </c>
      <c r="L268" s="3">
        <v>13</v>
      </c>
      <c r="M268" s="3">
        <v>4</v>
      </c>
      <c r="N268" s="3">
        <f t="shared" si="37"/>
        <v>35</v>
      </c>
      <c r="O268" s="3">
        <v>0</v>
      </c>
      <c r="P268" s="3" t="str">
        <f t="shared" si="33"/>
        <v>Nem</v>
      </c>
      <c r="X268" s="3">
        <f t="shared" si="38"/>
        <v>0</v>
      </c>
      <c r="Y268" s="3">
        <f t="shared" si="38"/>
        <v>0</v>
      </c>
      <c r="Z268" s="3">
        <f t="shared" si="38"/>
        <v>0</v>
      </c>
      <c r="AA268" s="3">
        <f t="shared" si="38"/>
        <v>0</v>
      </c>
      <c r="AB268" s="1"/>
      <c r="AC268" s="1"/>
      <c r="AD268" s="1"/>
      <c r="AE268" s="1"/>
      <c r="AF268" s="1"/>
      <c r="AG268" s="1"/>
      <c r="AH268" s="1"/>
      <c r="AJ268" s="1"/>
      <c r="AK268" s="1"/>
      <c r="AL268" s="1"/>
    </row>
    <row r="269" spans="1:38">
      <c r="A269" s="3" t="s">
        <v>310</v>
      </c>
      <c r="B269" s="3" t="s">
        <v>18</v>
      </c>
      <c r="C269" s="3">
        <v>47.223391999999997</v>
      </c>
      <c r="D269" s="3">
        <f t="shared" si="34"/>
        <v>0.82420367435995001</v>
      </c>
      <c r="E269" s="3">
        <v>12.990109</v>
      </c>
      <c r="F269" s="3">
        <f t="shared" si="35"/>
        <v>0.22672017224294808</v>
      </c>
      <c r="G269" s="3">
        <f t="shared" si="36"/>
        <v>456.60871862071173</v>
      </c>
      <c r="H269" s="3" t="s">
        <v>19</v>
      </c>
      <c r="I269" s="3">
        <v>2175</v>
      </c>
      <c r="J269" s="3">
        <v>940</v>
      </c>
      <c r="K269" s="3">
        <v>15</v>
      </c>
      <c r="L269" s="3">
        <v>12</v>
      </c>
      <c r="M269" s="3">
        <v>5</v>
      </c>
      <c r="N269" s="3">
        <f t="shared" si="37"/>
        <v>32</v>
      </c>
      <c r="O269" s="3">
        <v>10</v>
      </c>
      <c r="P269" s="3" t="str">
        <f t="shared" si="33"/>
        <v>Nem</v>
      </c>
      <c r="X269" s="3">
        <f t="shared" si="38"/>
        <v>0</v>
      </c>
      <c r="Y269" s="3">
        <f t="shared" si="38"/>
        <v>0</v>
      </c>
      <c r="Z269" s="3">
        <f t="shared" si="38"/>
        <v>0</v>
      </c>
      <c r="AA269" s="3">
        <f t="shared" si="38"/>
        <v>0</v>
      </c>
      <c r="AB269" s="1"/>
      <c r="AC269" s="1"/>
      <c r="AD269" s="1"/>
      <c r="AE269" s="1"/>
      <c r="AF269" s="1"/>
      <c r="AG269" s="1"/>
      <c r="AH269" s="1"/>
      <c r="AJ269" s="1"/>
      <c r="AK269" s="1"/>
      <c r="AL269" s="1"/>
    </row>
    <row r="270" spans="1:38">
      <c r="A270" s="3" t="s">
        <v>311</v>
      </c>
      <c r="B270" s="3" t="s">
        <v>27</v>
      </c>
      <c r="C270" s="3">
        <v>47.011750149999997</v>
      </c>
      <c r="D270" s="3">
        <f t="shared" si="34"/>
        <v>0.82050982724243804</v>
      </c>
      <c r="E270" s="3">
        <v>8.7873100149999992</v>
      </c>
      <c r="F270" s="3">
        <f t="shared" si="35"/>
        <v>0.1533674921552223</v>
      </c>
      <c r="G270" s="3">
        <f t="shared" si="36"/>
        <v>775.1314126196645</v>
      </c>
      <c r="H270" s="3" t="s">
        <v>19</v>
      </c>
      <c r="I270" s="3">
        <v>1850</v>
      </c>
      <c r="J270" s="3">
        <v>1035</v>
      </c>
      <c r="K270" s="3">
        <v>15</v>
      </c>
      <c r="L270" s="3">
        <v>30</v>
      </c>
      <c r="M270" s="3">
        <v>5</v>
      </c>
      <c r="N270" s="3">
        <f t="shared" si="37"/>
        <v>50</v>
      </c>
      <c r="O270" s="3">
        <v>5</v>
      </c>
      <c r="P270" s="3" t="str">
        <f t="shared" si="33"/>
        <v>Nem</v>
      </c>
      <c r="X270" s="3">
        <f t="shared" si="38"/>
        <v>0</v>
      </c>
      <c r="Y270" s="3">
        <f t="shared" si="38"/>
        <v>0</v>
      </c>
      <c r="Z270" s="3">
        <f t="shared" si="38"/>
        <v>0</v>
      </c>
      <c r="AA270" s="3">
        <f t="shared" si="38"/>
        <v>0</v>
      </c>
      <c r="AB270" s="1"/>
      <c r="AC270" s="1"/>
      <c r="AD270" s="1"/>
      <c r="AE270" s="1"/>
      <c r="AF270" s="1"/>
      <c r="AG270" s="1"/>
      <c r="AH270" s="1"/>
      <c r="AJ270" s="1"/>
      <c r="AK270" s="1"/>
      <c r="AL270" s="1"/>
    </row>
    <row r="271" spans="1:38">
      <c r="A271" s="3" t="s">
        <v>312</v>
      </c>
      <c r="B271" s="3" t="s">
        <v>30</v>
      </c>
      <c r="C271" s="3">
        <v>46.665558300000001</v>
      </c>
      <c r="D271" s="3">
        <f t="shared" si="34"/>
        <v>0.81446763961636781</v>
      </c>
      <c r="E271" s="3">
        <v>11.307125600000001</v>
      </c>
      <c r="F271" s="3">
        <f t="shared" si="35"/>
        <v>0.19734657065653935</v>
      </c>
      <c r="G271" s="3">
        <f t="shared" si="36"/>
        <v>592.55211758790233</v>
      </c>
      <c r="H271" s="3" t="s">
        <v>48</v>
      </c>
      <c r="I271" s="3">
        <v>1609</v>
      </c>
      <c r="J271" s="3">
        <v>648</v>
      </c>
      <c r="K271" s="3">
        <v>12</v>
      </c>
      <c r="L271" s="3">
        <v>25</v>
      </c>
      <c r="M271" s="3">
        <v>3</v>
      </c>
      <c r="N271" s="3">
        <f t="shared" si="37"/>
        <v>40</v>
      </c>
      <c r="O271" s="3">
        <v>5</v>
      </c>
      <c r="P271" s="3" t="str">
        <f t="shared" si="33"/>
        <v>Nem</v>
      </c>
      <c r="X271" s="3">
        <f t="shared" si="38"/>
        <v>0</v>
      </c>
      <c r="Y271" s="3">
        <f t="shared" si="38"/>
        <v>0</v>
      </c>
      <c r="Z271" s="3">
        <f t="shared" si="38"/>
        <v>0</v>
      </c>
      <c r="AA271" s="3">
        <f t="shared" si="38"/>
        <v>0</v>
      </c>
      <c r="AB271" s="1"/>
      <c r="AC271" s="1"/>
      <c r="AD271" s="1"/>
      <c r="AE271" s="1"/>
      <c r="AF271" s="1"/>
      <c r="AG271" s="1"/>
      <c r="AH271" s="1"/>
      <c r="AJ271" s="1"/>
      <c r="AK271" s="1"/>
      <c r="AL271" s="1"/>
    </row>
    <row r="272" spans="1:38">
      <c r="A272" s="3" t="s">
        <v>313</v>
      </c>
      <c r="B272" s="3" t="s">
        <v>27</v>
      </c>
      <c r="C272" s="3">
        <v>46.652019250000002</v>
      </c>
      <c r="D272" s="3">
        <f t="shared" si="34"/>
        <v>0.81423133861627561</v>
      </c>
      <c r="E272" s="3">
        <v>8.6226670270000003</v>
      </c>
      <c r="F272" s="3">
        <f t="shared" si="35"/>
        <v>0.1504939299243008</v>
      </c>
      <c r="G272" s="3">
        <f t="shared" si="36"/>
        <v>793.88099033093658</v>
      </c>
      <c r="H272" s="3" t="s">
        <v>48</v>
      </c>
      <c r="I272" s="3">
        <v>2344</v>
      </c>
      <c r="J272" s="3">
        <v>1444</v>
      </c>
      <c r="K272" s="3">
        <v>8</v>
      </c>
      <c r="L272" s="3">
        <v>5</v>
      </c>
      <c r="M272" s="3">
        <v>8</v>
      </c>
      <c r="N272" s="3">
        <f t="shared" si="37"/>
        <v>21</v>
      </c>
      <c r="O272" s="3">
        <v>0</v>
      </c>
      <c r="P272" s="3" t="str">
        <f t="shared" si="33"/>
        <v>Nem</v>
      </c>
      <c r="X272" s="3">
        <f t="shared" si="38"/>
        <v>0</v>
      </c>
      <c r="Y272" s="3">
        <f t="shared" si="38"/>
        <v>0</v>
      </c>
      <c r="Z272" s="3">
        <f t="shared" si="38"/>
        <v>0</v>
      </c>
      <c r="AA272" s="3">
        <f t="shared" si="38"/>
        <v>0</v>
      </c>
      <c r="AB272" s="1"/>
      <c r="AC272" s="1"/>
      <c r="AD272" s="1"/>
      <c r="AE272" s="1"/>
      <c r="AF272" s="1"/>
      <c r="AG272" s="1"/>
      <c r="AH272" s="1"/>
      <c r="AJ272" s="1"/>
      <c r="AK272" s="1"/>
      <c r="AL272" s="1"/>
    </row>
    <row r="273" spans="1:38">
      <c r="A273" s="3" t="s">
        <v>314</v>
      </c>
      <c r="B273" s="3" t="s">
        <v>33</v>
      </c>
      <c r="C273" s="3">
        <v>45.217408800000001</v>
      </c>
      <c r="D273" s="3">
        <f t="shared" si="34"/>
        <v>0.78919266278025813</v>
      </c>
      <c r="E273" s="3">
        <v>6.340903</v>
      </c>
      <c r="F273" s="3">
        <f t="shared" si="35"/>
        <v>0.11066963489958601</v>
      </c>
      <c r="G273" s="3">
        <f t="shared" si="36"/>
        <v>1005.7375870481521</v>
      </c>
      <c r="H273" s="3" t="s">
        <v>19</v>
      </c>
      <c r="I273" s="3">
        <v>2200</v>
      </c>
      <c r="J273" s="3">
        <v>1500</v>
      </c>
      <c r="K273" s="3">
        <v>25</v>
      </c>
      <c r="L273" s="3">
        <v>7</v>
      </c>
      <c r="M273" s="3">
        <v>3</v>
      </c>
      <c r="N273" s="3">
        <f t="shared" si="37"/>
        <v>35</v>
      </c>
      <c r="O273" s="3">
        <v>0</v>
      </c>
      <c r="P273" s="3" t="str">
        <f t="shared" si="33"/>
        <v>Nem</v>
      </c>
      <c r="X273" s="3">
        <f t="shared" si="38"/>
        <v>0</v>
      </c>
      <c r="Y273" s="3">
        <f t="shared" si="38"/>
        <v>0</v>
      </c>
      <c r="Z273" s="3">
        <f t="shared" si="38"/>
        <v>0</v>
      </c>
      <c r="AA273" s="3">
        <f t="shared" si="38"/>
        <v>0</v>
      </c>
      <c r="AB273" s="1"/>
      <c r="AC273" s="1"/>
      <c r="AD273" s="1"/>
      <c r="AE273" s="1"/>
      <c r="AF273" s="1"/>
      <c r="AG273" s="1"/>
      <c r="AH273" s="1"/>
      <c r="AJ273" s="1"/>
      <c r="AK273" s="1"/>
      <c r="AL273" s="1"/>
    </row>
    <row r="274" spans="1:38">
      <c r="A274" s="3" t="s">
        <v>315</v>
      </c>
      <c r="B274" s="3" t="s">
        <v>30</v>
      </c>
      <c r="C274" s="3">
        <v>46.481732600000001</v>
      </c>
      <c r="D274" s="3">
        <f t="shared" si="34"/>
        <v>0.81125927590158442</v>
      </c>
      <c r="E274" s="3">
        <v>13.5208066</v>
      </c>
      <c r="F274" s="3">
        <f t="shared" si="35"/>
        <v>0.23598259269537994</v>
      </c>
      <c r="G274" s="3">
        <f t="shared" si="36"/>
        <v>433.51794377423897</v>
      </c>
      <c r="H274" s="3" t="s">
        <v>19</v>
      </c>
      <c r="I274" s="3">
        <v>1752</v>
      </c>
      <c r="J274" s="3">
        <v>754</v>
      </c>
      <c r="K274" s="3">
        <v>9</v>
      </c>
      <c r="L274" s="3">
        <v>11</v>
      </c>
      <c r="M274" s="3">
        <v>5</v>
      </c>
      <c r="N274" s="3">
        <f t="shared" si="37"/>
        <v>25</v>
      </c>
      <c r="O274" s="3">
        <v>0</v>
      </c>
      <c r="P274" s="3" t="str">
        <f t="shared" si="33"/>
        <v>Nem</v>
      </c>
      <c r="X274" s="3">
        <f t="shared" si="38"/>
        <v>0</v>
      </c>
      <c r="Y274" s="3">
        <f t="shared" si="38"/>
        <v>0</v>
      </c>
      <c r="Z274" s="3">
        <f t="shared" si="38"/>
        <v>0</v>
      </c>
      <c r="AA274" s="3">
        <f t="shared" si="38"/>
        <v>0</v>
      </c>
      <c r="AB274" s="1"/>
      <c r="AC274" s="1"/>
      <c r="AD274" s="1"/>
      <c r="AE274" s="1"/>
      <c r="AF274" s="1"/>
      <c r="AG274" s="1"/>
      <c r="AH274" s="1"/>
      <c r="AJ274" s="1"/>
      <c r="AK274" s="1"/>
      <c r="AL274" s="1"/>
    </row>
    <row r="275" spans="1:38">
      <c r="A275" s="3" t="s">
        <v>316</v>
      </c>
      <c r="B275" s="3" t="s">
        <v>317</v>
      </c>
      <c r="C275" s="3">
        <v>38.547732000000003</v>
      </c>
      <c r="D275" s="3">
        <f t="shared" si="34"/>
        <v>0.67278484257637883</v>
      </c>
      <c r="E275" s="3">
        <v>22.589641</v>
      </c>
      <c r="F275" s="3">
        <f t="shared" si="35"/>
        <v>0.39426361229350437</v>
      </c>
      <c r="G275" s="3">
        <f t="shared" si="36"/>
        <v>1035.8971370001268</v>
      </c>
      <c r="I275" s="3">
        <v>2300</v>
      </c>
      <c r="J275" s="3">
        <v>1600</v>
      </c>
      <c r="K275" s="3">
        <v>18</v>
      </c>
      <c r="L275" s="3">
        <v>15</v>
      </c>
      <c r="M275" s="3">
        <v>3</v>
      </c>
      <c r="N275" s="3">
        <f t="shared" si="37"/>
        <v>36</v>
      </c>
      <c r="O275" s="3">
        <v>0</v>
      </c>
      <c r="P275" s="3" t="str">
        <f t="shared" si="33"/>
        <v>Nem</v>
      </c>
      <c r="X275" s="3">
        <f t="shared" si="38"/>
        <v>0</v>
      </c>
      <c r="Y275" s="3">
        <f t="shared" si="38"/>
        <v>0</v>
      </c>
      <c r="Z275" s="3">
        <f t="shared" si="38"/>
        <v>0</v>
      </c>
      <c r="AA275" s="3">
        <f t="shared" si="38"/>
        <v>0</v>
      </c>
      <c r="AB275" s="1"/>
      <c r="AC275" s="1"/>
      <c r="AD275" s="1"/>
      <c r="AE275" s="1"/>
      <c r="AF275" s="1"/>
      <c r="AG275" s="1"/>
      <c r="AH275" s="1"/>
      <c r="AJ275" s="1"/>
      <c r="AK275" s="1"/>
      <c r="AL275" s="1"/>
    </row>
    <row r="276" spans="1:38">
      <c r="A276" s="3" t="s">
        <v>318</v>
      </c>
      <c r="B276" s="3" t="s">
        <v>18</v>
      </c>
      <c r="C276" s="3">
        <v>46.980483</v>
      </c>
      <c r="D276" s="3">
        <f t="shared" si="34"/>
        <v>0.81996411252722312</v>
      </c>
      <c r="E276" s="3">
        <v>13.050646</v>
      </c>
      <c r="F276" s="3">
        <f t="shared" si="35"/>
        <v>0.22777674221222791</v>
      </c>
      <c r="G276" s="3">
        <f t="shared" si="36"/>
        <v>455.71035034194153</v>
      </c>
      <c r="H276" s="3" t="s">
        <v>28</v>
      </c>
      <c r="I276" s="3">
        <v>2108</v>
      </c>
      <c r="J276" s="3">
        <v>1222</v>
      </c>
      <c r="K276" s="3">
        <v>5</v>
      </c>
      <c r="L276" s="3">
        <v>7</v>
      </c>
      <c r="M276" s="3">
        <v>4</v>
      </c>
      <c r="N276" s="3">
        <f t="shared" si="37"/>
        <v>16</v>
      </c>
      <c r="O276" s="3">
        <v>3</v>
      </c>
      <c r="P276" s="3" t="str">
        <f t="shared" si="33"/>
        <v>Igen</v>
      </c>
      <c r="X276" s="3">
        <f t="shared" si="38"/>
        <v>0</v>
      </c>
      <c r="Y276" s="3">
        <f t="shared" si="38"/>
        <v>0</v>
      </c>
      <c r="Z276" s="3">
        <f t="shared" si="38"/>
        <v>0</v>
      </c>
      <c r="AA276" s="3">
        <f t="shared" si="38"/>
        <v>1</v>
      </c>
      <c r="AB276" s="1"/>
      <c r="AC276" s="1"/>
      <c r="AD276" s="1"/>
      <c r="AE276" s="1"/>
      <c r="AF276" s="1"/>
      <c r="AG276" s="1"/>
      <c r="AH276" s="1"/>
      <c r="AJ276" s="1"/>
      <c r="AK276" s="1"/>
      <c r="AL276" s="1"/>
    </row>
    <row r="277" spans="1:38">
      <c r="A277" s="3" t="s">
        <v>319</v>
      </c>
      <c r="B277" s="3" t="s">
        <v>23</v>
      </c>
      <c r="C277" s="3">
        <v>49.355942499999998</v>
      </c>
      <c r="D277" s="3">
        <f t="shared" si="34"/>
        <v>0.86142370205000141</v>
      </c>
      <c r="E277" s="3">
        <v>11.1441047</v>
      </c>
      <c r="F277" s="3">
        <f t="shared" si="35"/>
        <v>0.19450131920197491</v>
      </c>
      <c r="G277" s="3">
        <f t="shared" si="36"/>
        <v>617.81303986817079</v>
      </c>
      <c r="H277" s="3" t="s">
        <v>48</v>
      </c>
      <c r="I277" s="3">
        <v>1723</v>
      </c>
      <c r="J277" s="3">
        <v>791</v>
      </c>
      <c r="K277" s="3">
        <v>0</v>
      </c>
      <c r="L277" s="3">
        <v>7</v>
      </c>
      <c r="M277" s="3">
        <v>4</v>
      </c>
      <c r="N277" s="3">
        <f t="shared" si="37"/>
        <v>11</v>
      </c>
      <c r="O277" s="3">
        <v>0</v>
      </c>
      <c r="P277" s="3" t="str">
        <f t="shared" si="33"/>
        <v>Nem</v>
      </c>
      <c r="X277" s="3">
        <f t="shared" si="38"/>
        <v>0</v>
      </c>
      <c r="Y277" s="3">
        <f t="shared" si="38"/>
        <v>0</v>
      </c>
      <c r="Z277" s="3">
        <f t="shared" si="38"/>
        <v>0</v>
      </c>
      <c r="AA277" s="3">
        <f t="shared" si="38"/>
        <v>0</v>
      </c>
      <c r="AB277" s="1"/>
      <c r="AC277" s="1"/>
      <c r="AD277" s="1"/>
      <c r="AE277" s="1"/>
      <c r="AF277" s="1"/>
      <c r="AG277" s="1"/>
      <c r="AH277" s="1"/>
      <c r="AJ277" s="1"/>
      <c r="AK277" s="1"/>
      <c r="AL277" s="1"/>
    </row>
    <row r="278" spans="1:38">
      <c r="A278" s="3" t="s">
        <v>320</v>
      </c>
      <c r="B278" s="3" t="s">
        <v>36</v>
      </c>
      <c r="C278" s="3">
        <v>56.741030799999997</v>
      </c>
      <c r="D278" s="3">
        <f t="shared" si="34"/>
        <v>0.99031780843551209</v>
      </c>
      <c r="E278" s="3">
        <v>-3.3999351999999998</v>
      </c>
      <c r="F278" s="3">
        <f t="shared" si="35"/>
        <v>-5.934006359445191E-2</v>
      </c>
      <c r="G278" s="3">
        <f t="shared" si="36"/>
        <v>1831.5890615617691</v>
      </c>
      <c r="H278" s="3" t="s">
        <v>19</v>
      </c>
      <c r="I278" s="3">
        <v>900</v>
      </c>
      <c r="J278" s="3">
        <v>650</v>
      </c>
      <c r="K278" s="3">
        <v>24</v>
      </c>
      <c r="L278" s="3">
        <v>10</v>
      </c>
      <c r="M278" s="3">
        <v>2</v>
      </c>
      <c r="N278" s="3">
        <f t="shared" si="37"/>
        <v>36</v>
      </c>
      <c r="O278" s="3">
        <v>0</v>
      </c>
      <c r="P278" s="3" t="str">
        <f t="shared" si="33"/>
        <v>Nem</v>
      </c>
      <c r="X278" s="3">
        <f t="shared" si="38"/>
        <v>0</v>
      </c>
      <c r="Y278" s="3">
        <f t="shared" si="38"/>
        <v>0</v>
      </c>
      <c r="Z278" s="3">
        <f t="shared" si="38"/>
        <v>0</v>
      </c>
      <c r="AA278" s="3">
        <f t="shared" si="38"/>
        <v>0</v>
      </c>
      <c r="AB278" s="1"/>
      <c r="AC278" s="1"/>
      <c r="AD278" s="1"/>
      <c r="AE278" s="1"/>
      <c r="AF278" s="1"/>
      <c r="AG278" s="1"/>
      <c r="AH278" s="1"/>
      <c r="AJ278" s="1"/>
      <c r="AK278" s="1"/>
      <c r="AL278" s="1"/>
    </row>
    <row r="279" spans="1:38">
      <c r="A279" s="3" t="s">
        <v>321</v>
      </c>
      <c r="B279" s="3" t="s">
        <v>30</v>
      </c>
      <c r="C279" s="3">
        <v>46.509070600000001</v>
      </c>
      <c r="D279" s="3">
        <f t="shared" si="34"/>
        <v>0.81173641401249463</v>
      </c>
      <c r="E279" s="3">
        <v>10.59678748</v>
      </c>
      <c r="F279" s="3">
        <f t="shared" si="35"/>
        <v>0.18494883166011275</v>
      </c>
      <c r="G279" s="3">
        <f t="shared" si="36"/>
        <v>649.29720254395602</v>
      </c>
      <c r="H279" s="3" t="s">
        <v>14</v>
      </c>
      <c r="I279" s="3">
        <v>3250</v>
      </c>
      <c r="J279" s="3">
        <v>1900</v>
      </c>
      <c r="K279" s="3">
        <v>17</v>
      </c>
      <c r="L279" s="3">
        <v>13</v>
      </c>
      <c r="M279" s="3">
        <v>14</v>
      </c>
      <c r="N279" s="3">
        <f t="shared" si="37"/>
        <v>44</v>
      </c>
      <c r="O279" s="3">
        <v>11</v>
      </c>
      <c r="P279" s="3" t="str">
        <f t="shared" si="33"/>
        <v>Nem</v>
      </c>
      <c r="X279" s="3">
        <f t="shared" si="38"/>
        <v>0</v>
      </c>
      <c r="Y279" s="3">
        <f t="shared" si="38"/>
        <v>0</v>
      </c>
      <c r="Z279" s="3">
        <f t="shared" si="38"/>
        <v>0</v>
      </c>
      <c r="AA279" s="3">
        <f t="shared" si="38"/>
        <v>0</v>
      </c>
      <c r="AB279" s="1"/>
      <c r="AC279" s="1"/>
      <c r="AD279" s="1"/>
      <c r="AE279" s="1"/>
      <c r="AF279" s="1"/>
      <c r="AG279" s="1"/>
      <c r="AH279" s="1"/>
      <c r="AJ279" s="1"/>
      <c r="AK279" s="1"/>
      <c r="AL279" s="1"/>
    </row>
    <row r="280" spans="1:38">
      <c r="A280" s="3" t="s">
        <v>322</v>
      </c>
      <c r="B280" s="3" t="s">
        <v>308</v>
      </c>
      <c r="C280" s="3">
        <v>45.596709799999999</v>
      </c>
      <c r="D280" s="3">
        <f t="shared" si="34"/>
        <v>0.79581271408636511</v>
      </c>
      <c r="E280" s="3">
        <v>25.556189499999999</v>
      </c>
      <c r="F280" s="3">
        <f t="shared" si="35"/>
        <v>0.44603965103860338</v>
      </c>
      <c r="G280" s="3">
        <f t="shared" si="36"/>
        <v>541.0744014708913</v>
      </c>
      <c r="H280" s="3" t="s">
        <v>19</v>
      </c>
      <c r="I280" s="3">
        <v>1799</v>
      </c>
      <c r="J280" s="3">
        <v>1021</v>
      </c>
      <c r="K280" s="3">
        <v>5</v>
      </c>
      <c r="L280" s="3">
        <v>2</v>
      </c>
      <c r="M280" s="3">
        <v>5</v>
      </c>
      <c r="N280" s="3">
        <f t="shared" si="37"/>
        <v>12</v>
      </c>
      <c r="O280" s="3">
        <v>0</v>
      </c>
      <c r="P280" s="3" t="str">
        <f t="shared" si="33"/>
        <v>Nem</v>
      </c>
      <c r="X280" s="3">
        <f t="shared" si="38"/>
        <v>0</v>
      </c>
      <c r="Y280" s="3">
        <f t="shared" si="38"/>
        <v>0</v>
      </c>
      <c r="Z280" s="3">
        <f t="shared" si="38"/>
        <v>0</v>
      </c>
      <c r="AA280" s="3">
        <f t="shared" si="38"/>
        <v>0</v>
      </c>
      <c r="AB280" s="1"/>
      <c r="AC280" s="1"/>
      <c r="AD280" s="1"/>
      <c r="AE280" s="1"/>
      <c r="AF280" s="1"/>
      <c r="AG280" s="1"/>
      <c r="AH280" s="1"/>
      <c r="AJ280" s="1"/>
      <c r="AK280" s="1"/>
      <c r="AL280" s="1"/>
    </row>
    <row r="281" spans="1:38">
      <c r="A281" s="3" t="s">
        <v>323</v>
      </c>
      <c r="B281" s="3" t="s">
        <v>18</v>
      </c>
      <c r="C281" s="3">
        <v>47.666122250000001</v>
      </c>
      <c r="D281" s="3">
        <f t="shared" si="34"/>
        <v>0.83193077492062772</v>
      </c>
      <c r="E281" s="3">
        <v>14.17403784</v>
      </c>
      <c r="F281" s="3">
        <f t="shared" si="35"/>
        <v>0.24738362861026522</v>
      </c>
      <c r="G281" s="3">
        <f t="shared" si="36"/>
        <v>365.40669202198825</v>
      </c>
      <c r="H281" s="3" t="s">
        <v>19</v>
      </c>
      <c r="I281" s="3">
        <v>2000</v>
      </c>
      <c r="J281" s="3">
        <v>600</v>
      </c>
      <c r="K281" s="3">
        <v>12</v>
      </c>
      <c r="L281" s="3">
        <v>18</v>
      </c>
      <c r="M281" s="3">
        <v>10</v>
      </c>
      <c r="N281" s="3">
        <f t="shared" si="37"/>
        <v>40</v>
      </c>
      <c r="O281" s="3">
        <v>7</v>
      </c>
      <c r="P281" s="3" t="str">
        <f t="shared" si="33"/>
        <v>Nem</v>
      </c>
      <c r="X281" s="3">
        <f t="shared" si="38"/>
        <v>0</v>
      </c>
      <c r="Y281" s="3">
        <f t="shared" si="38"/>
        <v>0</v>
      </c>
      <c r="Z281" s="3">
        <f t="shared" si="38"/>
        <v>0</v>
      </c>
      <c r="AA281" s="3">
        <f t="shared" si="38"/>
        <v>0</v>
      </c>
      <c r="AB281" s="1"/>
      <c r="AC281" s="1"/>
      <c r="AD281" s="1"/>
      <c r="AE281" s="1"/>
      <c r="AF281" s="1"/>
      <c r="AG281" s="1"/>
      <c r="AH281" s="1"/>
      <c r="AJ281" s="1"/>
      <c r="AK281" s="1"/>
      <c r="AL281" s="1"/>
    </row>
    <row r="282" spans="1:38">
      <c r="A282" s="3" t="s">
        <v>324</v>
      </c>
      <c r="B282" s="3" t="s">
        <v>33</v>
      </c>
      <c r="C282" s="3">
        <v>44.411774999999999</v>
      </c>
      <c r="D282" s="3">
        <f t="shared" si="34"/>
        <v>0.77513170040490464</v>
      </c>
      <c r="E282" s="3">
        <v>6.3510526</v>
      </c>
      <c r="F282" s="3">
        <f t="shared" si="35"/>
        <v>0.11084677883734642</v>
      </c>
      <c r="G282" s="3">
        <f t="shared" si="36"/>
        <v>1037.7850254432778</v>
      </c>
      <c r="H282" s="3" t="s">
        <v>19</v>
      </c>
      <c r="I282" s="3">
        <v>2500</v>
      </c>
      <c r="J282" s="3">
        <v>1350</v>
      </c>
      <c r="K282" s="3">
        <v>25</v>
      </c>
      <c r="L282" s="3">
        <v>20</v>
      </c>
      <c r="M282" s="3">
        <v>5</v>
      </c>
      <c r="N282" s="3">
        <f t="shared" si="37"/>
        <v>50</v>
      </c>
      <c r="O282" s="3">
        <v>0</v>
      </c>
      <c r="P282" s="3" t="str">
        <f t="shared" si="33"/>
        <v>Nem</v>
      </c>
      <c r="X282" s="3">
        <f t="shared" si="38"/>
        <v>0</v>
      </c>
      <c r="Y282" s="3">
        <f t="shared" si="38"/>
        <v>0</v>
      </c>
      <c r="Z282" s="3">
        <f t="shared" si="38"/>
        <v>0</v>
      </c>
      <c r="AA282" s="3">
        <f t="shared" si="38"/>
        <v>0</v>
      </c>
      <c r="AB282" s="1"/>
      <c r="AC282" s="1"/>
      <c r="AD282" s="1"/>
      <c r="AE282" s="1"/>
      <c r="AF282" s="1"/>
      <c r="AG282" s="1"/>
      <c r="AH282" s="1"/>
      <c r="AJ282" s="1"/>
      <c r="AK282" s="1"/>
      <c r="AL282" s="1"/>
    </row>
    <row r="283" spans="1:38">
      <c r="A283" s="3" t="s">
        <v>325</v>
      </c>
      <c r="B283" s="3" t="s">
        <v>128</v>
      </c>
      <c r="C283" s="3">
        <v>42.1694417</v>
      </c>
      <c r="D283" s="3">
        <f t="shared" si="34"/>
        <v>0.73599560139279485</v>
      </c>
      <c r="E283" s="3">
        <v>1.5696298</v>
      </c>
      <c r="F283" s="3">
        <f t="shared" si="35"/>
        <v>2.7395208047420089E-2</v>
      </c>
      <c r="G283" s="3">
        <f t="shared" si="36"/>
        <v>1495.3878330346065</v>
      </c>
      <c r="I283" s="3">
        <v>2310</v>
      </c>
      <c r="J283" s="3">
        <v>1745</v>
      </c>
      <c r="K283" s="3">
        <v>20</v>
      </c>
      <c r="L283" s="3">
        <v>15</v>
      </c>
      <c r="M283" s="3">
        <v>5</v>
      </c>
      <c r="N283" s="3">
        <f t="shared" si="37"/>
        <v>40</v>
      </c>
      <c r="O283" s="3">
        <v>0</v>
      </c>
      <c r="P283" s="3" t="str">
        <f t="shared" si="33"/>
        <v>Nem</v>
      </c>
      <c r="X283" s="3">
        <f t="shared" ref="X283:AA302" si="39">IFERROR(FIND(X$2,$H283),0)</f>
        <v>0</v>
      </c>
      <c r="Y283" s="3">
        <f t="shared" si="39"/>
        <v>0</v>
      </c>
      <c r="Z283" s="3">
        <f t="shared" si="39"/>
        <v>0</v>
      </c>
      <c r="AA283" s="3">
        <f t="shared" si="39"/>
        <v>0</v>
      </c>
      <c r="AB283" s="1"/>
      <c r="AC283" s="1"/>
      <c r="AD283" s="1"/>
      <c r="AE283" s="1"/>
      <c r="AF283" s="1"/>
      <c r="AG283" s="1"/>
      <c r="AH283" s="1"/>
      <c r="AJ283" s="1"/>
      <c r="AK283" s="1"/>
      <c r="AL283" s="1"/>
    </row>
    <row r="284" spans="1:38">
      <c r="A284" s="3" t="s">
        <v>326</v>
      </c>
      <c r="B284" s="3" t="s">
        <v>185</v>
      </c>
      <c r="C284" s="3">
        <v>62.542363799999997</v>
      </c>
      <c r="D284" s="3">
        <f t="shared" si="34"/>
        <v>1.0915701702901124</v>
      </c>
      <c r="E284" s="3">
        <v>12.3360263</v>
      </c>
      <c r="F284" s="3">
        <f t="shared" si="35"/>
        <v>0.21530427554761378</v>
      </c>
      <c r="G284" s="3">
        <f t="shared" si="36"/>
        <v>1724.3764752254651</v>
      </c>
      <c r="I284" s="3">
        <v>1038</v>
      </c>
      <c r="J284" s="3">
        <v>743</v>
      </c>
      <c r="K284" s="3">
        <v>20</v>
      </c>
      <c r="L284" s="3">
        <v>15</v>
      </c>
      <c r="M284" s="3">
        <v>3</v>
      </c>
      <c r="N284" s="3">
        <f t="shared" si="37"/>
        <v>38</v>
      </c>
      <c r="O284" s="3">
        <v>0</v>
      </c>
      <c r="P284" s="3" t="str">
        <f t="shared" si="33"/>
        <v>Nem</v>
      </c>
      <c r="X284" s="3">
        <f t="shared" si="39"/>
        <v>0</v>
      </c>
      <c r="Y284" s="3">
        <f t="shared" si="39"/>
        <v>0</v>
      </c>
      <c r="Z284" s="3">
        <f t="shared" si="39"/>
        <v>0</v>
      </c>
      <c r="AA284" s="3">
        <f t="shared" si="39"/>
        <v>0</v>
      </c>
      <c r="AB284" s="1"/>
      <c r="AC284" s="1"/>
      <c r="AD284" s="1"/>
      <c r="AE284" s="1"/>
      <c r="AF284" s="1"/>
      <c r="AG284" s="1"/>
      <c r="AH284" s="1"/>
      <c r="AJ284" s="1"/>
      <c r="AK284" s="1"/>
      <c r="AL284" s="1"/>
    </row>
    <row r="285" spans="1:38">
      <c r="A285" s="3" t="s">
        <v>327</v>
      </c>
      <c r="B285" s="3" t="s">
        <v>23</v>
      </c>
      <c r="C285" s="3">
        <v>47.86345025</v>
      </c>
      <c r="D285" s="3">
        <f t="shared" si="34"/>
        <v>0.835374798227003</v>
      </c>
      <c r="E285" s="3">
        <v>8.0702822320000003</v>
      </c>
      <c r="F285" s="3">
        <f t="shared" si="35"/>
        <v>0.1408529965135969</v>
      </c>
      <c r="G285" s="3">
        <f t="shared" si="36"/>
        <v>821.55985205640968</v>
      </c>
      <c r="H285" s="3" t="s">
        <v>19</v>
      </c>
      <c r="I285" s="3">
        <v>1448</v>
      </c>
      <c r="J285" s="3">
        <v>888</v>
      </c>
      <c r="K285" s="3">
        <v>7</v>
      </c>
      <c r="L285" s="3">
        <v>14</v>
      </c>
      <c r="M285" s="3">
        <v>5</v>
      </c>
      <c r="N285" s="3">
        <f t="shared" si="37"/>
        <v>26</v>
      </c>
      <c r="O285" s="3">
        <v>3</v>
      </c>
      <c r="P285" s="3" t="str">
        <f t="shared" si="33"/>
        <v>Nem</v>
      </c>
      <c r="X285" s="3">
        <f t="shared" si="39"/>
        <v>0</v>
      </c>
      <c r="Y285" s="3">
        <f t="shared" si="39"/>
        <v>0</v>
      </c>
      <c r="Z285" s="3">
        <f t="shared" si="39"/>
        <v>0</v>
      </c>
      <c r="AA285" s="3">
        <f t="shared" si="39"/>
        <v>0</v>
      </c>
      <c r="AB285" s="1"/>
      <c r="AC285" s="1"/>
      <c r="AD285" s="1"/>
      <c r="AE285" s="1"/>
      <c r="AF285" s="1"/>
      <c r="AG285" s="1"/>
      <c r="AH285" s="1"/>
      <c r="AJ285" s="1"/>
      <c r="AK285" s="1"/>
      <c r="AL285" s="1"/>
    </row>
    <row r="286" spans="1:38">
      <c r="A286" s="3" t="s">
        <v>328</v>
      </c>
      <c r="B286" s="3" t="s">
        <v>18</v>
      </c>
      <c r="C286" s="3">
        <v>46.926915000000001</v>
      </c>
      <c r="D286" s="3">
        <f t="shared" si="34"/>
        <v>0.81902917455351487</v>
      </c>
      <c r="E286" s="3">
        <v>10.87096</v>
      </c>
      <c r="F286" s="3">
        <f t="shared" si="35"/>
        <v>0.18973404485260276</v>
      </c>
      <c r="G286" s="3">
        <f t="shared" si="36"/>
        <v>620.0141344618429</v>
      </c>
      <c r="H286" s="3" t="s">
        <v>406</v>
      </c>
      <c r="I286" s="3">
        <v>2685</v>
      </c>
      <c r="J286" s="3">
        <v>1740</v>
      </c>
      <c r="K286" s="3">
        <v>3</v>
      </c>
      <c r="L286" s="3">
        <v>16</v>
      </c>
      <c r="M286" s="3">
        <v>0</v>
      </c>
      <c r="N286" s="3">
        <f t="shared" si="37"/>
        <v>19</v>
      </c>
      <c r="O286" s="3">
        <v>4</v>
      </c>
      <c r="P286" s="3" t="str">
        <f t="shared" si="33"/>
        <v>Nem</v>
      </c>
      <c r="X286" s="3">
        <f t="shared" si="39"/>
        <v>0</v>
      </c>
      <c r="Y286" s="3">
        <f t="shared" si="39"/>
        <v>0</v>
      </c>
      <c r="Z286" s="3">
        <f t="shared" si="39"/>
        <v>0</v>
      </c>
      <c r="AA286" s="3">
        <f t="shared" si="39"/>
        <v>0</v>
      </c>
      <c r="AB286" s="1"/>
      <c r="AC286" s="1"/>
      <c r="AD286" s="1"/>
      <c r="AE286" s="1"/>
      <c r="AF286" s="1"/>
      <c r="AG286" s="1"/>
      <c r="AH286" s="1"/>
      <c r="AJ286" s="1"/>
      <c r="AK286" s="1"/>
      <c r="AL286" s="1"/>
    </row>
    <row r="287" spans="1:38">
      <c r="A287" s="3" t="s">
        <v>329</v>
      </c>
      <c r="B287" s="3" t="s">
        <v>18</v>
      </c>
      <c r="C287" s="3">
        <v>47.577280950000002</v>
      </c>
      <c r="D287" s="3">
        <f t="shared" si="34"/>
        <v>0.83038020172387572</v>
      </c>
      <c r="E287" s="3">
        <v>13.984784449999999</v>
      </c>
      <c r="F287" s="3">
        <f t="shared" si="35"/>
        <v>0.24408053383420431</v>
      </c>
      <c r="G287" s="3">
        <f t="shared" si="36"/>
        <v>379.54008032646965</v>
      </c>
      <c r="H287" s="3" t="s">
        <v>19</v>
      </c>
      <c r="I287" s="3">
        <v>896</v>
      </c>
      <c r="J287" s="3">
        <v>812</v>
      </c>
      <c r="K287" s="3">
        <v>18</v>
      </c>
      <c r="L287" s="3">
        <v>18</v>
      </c>
      <c r="M287" s="3">
        <v>6</v>
      </c>
      <c r="N287" s="3">
        <f t="shared" si="37"/>
        <v>42</v>
      </c>
      <c r="O287" s="3">
        <v>6</v>
      </c>
      <c r="P287" s="3" t="str">
        <f t="shared" si="33"/>
        <v>Nem</v>
      </c>
      <c r="X287" s="3">
        <f t="shared" si="39"/>
        <v>0</v>
      </c>
      <c r="Y287" s="3">
        <f t="shared" si="39"/>
        <v>0</v>
      </c>
      <c r="Z287" s="3">
        <f t="shared" si="39"/>
        <v>0</v>
      </c>
      <c r="AA287" s="3">
        <f t="shared" si="39"/>
        <v>0</v>
      </c>
      <c r="AB287" s="1"/>
      <c r="AC287" s="1"/>
      <c r="AD287" s="1"/>
      <c r="AE287" s="1"/>
      <c r="AF287" s="1"/>
      <c r="AG287" s="1"/>
      <c r="AH287" s="1"/>
      <c r="AJ287" s="1"/>
      <c r="AK287" s="1"/>
      <c r="AL287" s="1"/>
    </row>
    <row r="288" spans="1:38">
      <c r="A288" s="3" t="s">
        <v>330</v>
      </c>
      <c r="B288" s="3" t="s">
        <v>18</v>
      </c>
      <c r="C288" s="3">
        <v>47.221724649999999</v>
      </c>
      <c r="D288" s="3">
        <f t="shared" si="34"/>
        <v>0.82417457361266688</v>
      </c>
      <c r="E288" s="3">
        <v>11.02137443</v>
      </c>
      <c r="F288" s="3">
        <f t="shared" si="35"/>
        <v>0.19235927189861329</v>
      </c>
      <c r="G288" s="3">
        <f t="shared" si="36"/>
        <v>604.51213226624213</v>
      </c>
      <c r="H288" s="3" t="s">
        <v>19</v>
      </c>
      <c r="I288" s="3">
        <v>1410</v>
      </c>
      <c r="J288" s="3">
        <v>820</v>
      </c>
      <c r="K288" s="3">
        <v>12</v>
      </c>
      <c r="L288" s="3">
        <v>21</v>
      </c>
      <c r="M288" s="3">
        <v>3</v>
      </c>
      <c r="N288" s="3">
        <f t="shared" si="37"/>
        <v>36</v>
      </c>
      <c r="O288" s="3">
        <v>5</v>
      </c>
      <c r="P288" s="3" t="str">
        <f t="shared" si="33"/>
        <v>Nem</v>
      </c>
      <c r="X288" s="3">
        <f t="shared" si="39"/>
        <v>0</v>
      </c>
      <c r="Y288" s="3">
        <f t="shared" si="39"/>
        <v>0</v>
      </c>
      <c r="Z288" s="3">
        <f t="shared" si="39"/>
        <v>0</v>
      </c>
      <c r="AA288" s="3">
        <f t="shared" si="39"/>
        <v>0</v>
      </c>
      <c r="AB288" s="1"/>
      <c r="AC288" s="1"/>
      <c r="AD288" s="1"/>
      <c r="AE288" s="1"/>
      <c r="AF288" s="1"/>
      <c r="AG288" s="1"/>
      <c r="AH288" s="1"/>
      <c r="AJ288" s="1"/>
      <c r="AK288" s="1"/>
      <c r="AL288" s="1"/>
    </row>
    <row r="289" spans="1:38">
      <c r="A289" s="3" t="s">
        <v>331</v>
      </c>
      <c r="B289" s="3" t="s">
        <v>18</v>
      </c>
      <c r="C289" s="3">
        <v>47.330727000000003</v>
      </c>
      <c r="D289" s="3">
        <f t="shared" si="34"/>
        <v>0.82607702351257828</v>
      </c>
      <c r="E289" s="3">
        <v>11.199870499999999</v>
      </c>
      <c r="F289" s="3">
        <f t="shared" si="35"/>
        <v>0.19547461602198357</v>
      </c>
      <c r="G289" s="3">
        <f t="shared" si="36"/>
        <v>589.98836996463808</v>
      </c>
      <c r="H289" s="3" t="s">
        <v>19</v>
      </c>
      <c r="I289" s="3">
        <v>2064</v>
      </c>
      <c r="J289" s="3">
        <v>1230</v>
      </c>
      <c r="K289" s="3">
        <v>10</v>
      </c>
      <c r="L289" s="3">
        <v>9</v>
      </c>
      <c r="M289" s="3">
        <v>1</v>
      </c>
      <c r="N289" s="3">
        <f t="shared" si="37"/>
        <v>20</v>
      </c>
      <c r="O289" s="3">
        <v>4</v>
      </c>
      <c r="P289" s="3" t="str">
        <f t="shared" si="33"/>
        <v>Nem</v>
      </c>
      <c r="X289" s="3">
        <f t="shared" si="39"/>
        <v>0</v>
      </c>
      <c r="Y289" s="3">
        <f t="shared" si="39"/>
        <v>0</v>
      </c>
      <c r="Z289" s="3">
        <f t="shared" si="39"/>
        <v>0</v>
      </c>
      <c r="AA289" s="3">
        <f t="shared" si="39"/>
        <v>0</v>
      </c>
      <c r="AB289" s="1"/>
      <c r="AC289" s="1"/>
      <c r="AD289" s="1"/>
      <c r="AE289" s="1"/>
      <c r="AF289" s="1"/>
      <c r="AG289" s="1"/>
      <c r="AH289" s="1"/>
      <c r="AJ289" s="1"/>
      <c r="AK289" s="1"/>
      <c r="AL289" s="1"/>
    </row>
    <row r="290" spans="1:38">
      <c r="A290" s="3" t="s">
        <v>332</v>
      </c>
      <c r="B290" s="3" t="s">
        <v>333</v>
      </c>
      <c r="C290" s="3">
        <v>47.102618999999997</v>
      </c>
      <c r="D290" s="3">
        <f t="shared" si="34"/>
        <v>0.82209578786243886</v>
      </c>
      <c r="E290" s="3">
        <v>9.6083069000000005</v>
      </c>
      <c r="F290" s="3">
        <f t="shared" si="35"/>
        <v>0.16769659094708955</v>
      </c>
      <c r="G290" s="3">
        <f t="shared" si="36"/>
        <v>712.1556854084306</v>
      </c>
      <c r="H290" s="3" t="s">
        <v>19</v>
      </c>
      <c r="I290" s="3">
        <v>2000</v>
      </c>
      <c r="J290" s="3">
        <v>1600</v>
      </c>
      <c r="K290" s="3">
        <v>11</v>
      </c>
      <c r="L290" s="3">
        <v>9</v>
      </c>
      <c r="M290" s="3">
        <v>3</v>
      </c>
      <c r="N290" s="3">
        <f t="shared" si="37"/>
        <v>23</v>
      </c>
      <c r="O290" s="3">
        <v>4</v>
      </c>
      <c r="P290" s="3" t="str">
        <f t="shared" si="33"/>
        <v>Nem</v>
      </c>
      <c r="X290" s="3">
        <f t="shared" si="39"/>
        <v>0</v>
      </c>
      <c r="Y290" s="3">
        <f t="shared" si="39"/>
        <v>0</v>
      </c>
      <c r="Z290" s="3">
        <f t="shared" si="39"/>
        <v>0</v>
      </c>
      <c r="AA290" s="3">
        <f t="shared" si="39"/>
        <v>0</v>
      </c>
      <c r="AB290" s="1"/>
      <c r="AC290" s="1"/>
      <c r="AD290" s="1"/>
      <c r="AE290" s="1"/>
      <c r="AF290" s="1"/>
      <c r="AG290" s="1"/>
      <c r="AH290" s="1"/>
      <c r="AJ290" s="1"/>
      <c r="AK290" s="1"/>
      <c r="AL290" s="1"/>
    </row>
    <row r="291" spans="1:38">
      <c r="A291" s="3" t="s">
        <v>334</v>
      </c>
      <c r="B291" s="3" t="s">
        <v>302</v>
      </c>
      <c r="C291" s="3">
        <v>50.297522600000001</v>
      </c>
      <c r="D291" s="3">
        <f t="shared" si="34"/>
        <v>0.87785737496625882</v>
      </c>
      <c r="E291" s="3">
        <v>17.011678400000001</v>
      </c>
      <c r="F291" s="3">
        <f t="shared" si="35"/>
        <v>0.29690979937040096</v>
      </c>
      <c r="G291" s="3">
        <f t="shared" si="36"/>
        <v>344.78330347541146</v>
      </c>
      <c r="H291" s="3" t="s">
        <v>19</v>
      </c>
      <c r="I291" s="3">
        <v>1202</v>
      </c>
      <c r="J291" s="3">
        <v>854</v>
      </c>
      <c r="K291" s="3">
        <v>3</v>
      </c>
      <c r="L291" s="3">
        <v>3</v>
      </c>
      <c r="M291" s="3">
        <v>0</v>
      </c>
      <c r="N291" s="3">
        <f t="shared" si="37"/>
        <v>6</v>
      </c>
      <c r="O291" s="3">
        <v>1</v>
      </c>
      <c r="P291" s="3" t="str">
        <f t="shared" si="33"/>
        <v>Nem</v>
      </c>
      <c r="X291" s="3">
        <f t="shared" si="39"/>
        <v>0</v>
      </c>
      <c r="Y291" s="3">
        <f t="shared" si="39"/>
        <v>0</v>
      </c>
      <c r="Z291" s="3">
        <f t="shared" si="39"/>
        <v>0</v>
      </c>
      <c r="AA291" s="3">
        <f t="shared" si="39"/>
        <v>0</v>
      </c>
      <c r="AB291" s="1"/>
      <c r="AC291" s="1"/>
      <c r="AD291" s="1"/>
      <c r="AE291" s="1"/>
      <c r="AF291" s="1"/>
      <c r="AG291" s="1"/>
      <c r="AH291" s="1"/>
      <c r="AJ291" s="1"/>
      <c r="AK291" s="1"/>
      <c r="AL291" s="1"/>
    </row>
    <row r="292" spans="1:38">
      <c r="A292" s="3" t="s">
        <v>335</v>
      </c>
      <c r="B292" s="3" t="s">
        <v>18</v>
      </c>
      <c r="C292" s="3">
        <v>47.376599349999999</v>
      </c>
      <c r="D292" s="3">
        <f t="shared" si="34"/>
        <v>0.82687764705570543</v>
      </c>
      <c r="E292" s="3">
        <v>14.105321350000001</v>
      </c>
      <c r="F292" s="3">
        <f t="shared" si="35"/>
        <v>0.24618429960935148</v>
      </c>
      <c r="G292" s="3">
        <f t="shared" si="36"/>
        <v>371.34699754606663</v>
      </c>
      <c r="H292" s="3" t="s">
        <v>19</v>
      </c>
      <c r="I292" s="3">
        <v>1820</v>
      </c>
      <c r="J292" s="3">
        <v>950</v>
      </c>
      <c r="K292" s="3">
        <v>15</v>
      </c>
      <c r="L292" s="3">
        <v>12</v>
      </c>
      <c r="M292" s="3">
        <v>3</v>
      </c>
      <c r="N292" s="3">
        <f t="shared" si="37"/>
        <v>30</v>
      </c>
      <c r="O292" s="3">
        <v>7</v>
      </c>
      <c r="P292" s="3" t="str">
        <f t="shared" si="33"/>
        <v>Nem</v>
      </c>
      <c r="X292" s="3">
        <f t="shared" si="39"/>
        <v>0</v>
      </c>
      <c r="Y292" s="3">
        <f t="shared" si="39"/>
        <v>0</v>
      </c>
      <c r="Z292" s="3">
        <f t="shared" si="39"/>
        <v>0</v>
      </c>
      <c r="AA292" s="3">
        <f t="shared" si="39"/>
        <v>0</v>
      </c>
      <c r="AB292" s="1"/>
      <c r="AC292" s="1"/>
      <c r="AD292" s="1"/>
      <c r="AE292" s="1"/>
      <c r="AF292" s="1"/>
      <c r="AG292" s="1"/>
      <c r="AH292" s="1"/>
      <c r="AJ292" s="1"/>
      <c r="AK292" s="1"/>
      <c r="AL292" s="1"/>
    </row>
    <row r="293" spans="1:38">
      <c r="A293" s="3" t="s">
        <v>336</v>
      </c>
      <c r="B293" s="3" t="s">
        <v>18</v>
      </c>
      <c r="C293" s="3">
        <v>47.413147799999997</v>
      </c>
      <c r="D293" s="3">
        <f t="shared" si="34"/>
        <v>0.82751553784470588</v>
      </c>
      <c r="E293" s="3">
        <v>10.74173242</v>
      </c>
      <c r="F293" s="3">
        <f t="shared" si="35"/>
        <v>0.1874785980972184</v>
      </c>
      <c r="G293" s="3">
        <f t="shared" si="36"/>
        <v>623.70441548210249</v>
      </c>
      <c r="H293" s="3" t="s">
        <v>19</v>
      </c>
      <c r="I293" s="3">
        <v>1743</v>
      </c>
      <c r="J293" s="3">
        <v>1067</v>
      </c>
      <c r="K293" s="3">
        <v>24</v>
      </c>
      <c r="L293" s="3">
        <v>10</v>
      </c>
      <c r="M293" s="3">
        <v>1</v>
      </c>
      <c r="N293" s="3">
        <f t="shared" si="37"/>
        <v>35</v>
      </c>
      <c r="O293" s="3">
        <v>3</v>
      </c>
      <c r="P293" s="3" t="str">
        <f t="shared" si="33"/>
        <v>Nem</v>
      </c>
      <c r="X293" s="3">
        <f t="shared" si="39"/>
        <v>0</v>
      </c>
      <c r="Y293" s="3">
        <f t="shared" si="39"/>
        <v>0</v>
      </c>
      <c r="Z293" s="3">
        <f t="shared" si="39"/>
        <v>0</v>
      </c>
      <c r="AA293" s="3">
        <f t="shared" si="39"/>
        <v>0</v>
      </c>
      <c r="AB293" s="1"/>
      <c r="AC293" s="1"/>
      <c r="AD293" s="1"/>
      <c r="AE293" s="1"/>
      <c r="AF293" s="1"/>
      <c r="AG293" s="1"/>
      <c r="AH293" s="1"/>
      <c r="AJ293" s="1"/>
      <c r="AK293" s="1"/>
      <c r="AL293" s="1"/>
    </row>
    <row r="294" spans="1:38">
      <c r="A294" s="3" t="s">
        <v>337</v>
      </c>
      <c r="B294" s="3" t="s">
        <v>18</v>
      </c>
      <c r="C294" s="3">
        <v>47.207597700000001</v>
      </c>
      <c r="D294" s="3">
        <f t="shared" si="34"/>
        <v>0.82392801182190234</v>
      </c>
      <c r="E294" s="3">
        <v>11.528383699999999</v>
      </c>
      <c r="F294" s="3">
        <f t="shared" si="35"/>
        <v>0.20120825299824618</v>
      </c>
      <c r="G294" s="3">
        <f t="shared" si="36"/>
        <v>566.58587964694789</v>
      </c>
      <c r="H294" s="3" t="s">
        <v>19</v>
      </c>
      <c r="I294" s="3">
        <v>2304</v>
      </c>
      <c r="J294" s="3">
        <v>950</v>
      </c>
      <c r="K294" s="3">
        <v>7</v>
      </c>
      <c r="L294" s="3">
        <v>15</v>
      </c>
      <c r="M294" s="3">
        <v>0</v>
      </c>
      <c r="N294" s="3">
        <f t="shared" si="37"/>
        <v>22</v>
      </c>
      <c r="O294" s="3">
        <v>15</v>
      </c>
      <c r="P294" s="3" t="str">
        <f t="shared" si="33"/>
        <v>Nem</v>
      </c>
      <c r="X294" s="3">
        <f t="shared" si="39"/>
        <v>0</v>
      </c>
      <c r="Y294" s="3">
        <f t="shared" si="39"/>
        <v>0</v>
      </c>
      <c r="Z294" s="3">
        <f t="shared" si="39"/>
        <v>0</v>
      </c>
      <c r="AA294" s="3">
        <f t="shared" si="39"/>
        <v>0</v>
      </c>
      <c r="AB294" s="1"/>
      <c r="AC294" s="1"/>
      <c r="AD294" s="1"/>
      <c r="AE294" s="1"/>
      <c r="AF294" s="1"/>
      <c r="AG294" s="1"/>
      <c r="AH294" s="1"/>
      <c r="AJ294" s="1"/>
      <c r="AK294" s="1"/>
      <c r="AL294" s="1"/>
    </row>
    <row r="295" spans="1:38">
      <c r="A295" s="3" t="s">
        <v>338</v>
      </c>
      <c r="B295" s="3" t="s">
        <v>18</v>
      </c>
      <c r="C295" s="3">
        <v>47.148901799999997</v>
      </c>
      <c r="D295" s="3">
        <f t="shared" si="34"/>
        <v>0.82290357510948098</v>
      </c>
      <c r="E295" s="3">
        <v>13.693225200000001</v>
      </c>
      <c r="F295" s="3">
        <f t="shared" si="35"/>
        <v>0.23899186495705904</v>
      </c>
      <c r="G295" s="3">
        <f t="shared" si="36"/>
        <v>404.8110139326397</v>
      </c>
      <c r="H295" s="3" t="s">
        <v>19</v>
      </c>
      <c r="I295" s="3">
        <v>2115</v>
      </c>
      <c r="J295" s="3">
        <v>1497</v>
      </c>
      <c r="K295" s="3">
        <v>11</v>
      </c>
      <c r="L295" s="3">
        <v>5</v>
      </c>
      <c r="M295" s="3">
        <v>7</v>
      </c>
      <c r="N295" s="3">
        <f t="shared" si="37"/>
        <v>23</v>
      </c>
      <c r="O295" s="3">
        <v>4</v>
      </c>
      <c r="P295" s="3" t="str">
        <f t="shared" si="33"/>
        <v>Nem</v>
      </c>
      <c r="X295" s="3">
        <f t="shared" si="39"/>
        <v>0</v>
      </c>
      <c r="Y295" s="3">
        <f t="shared" si="39"/>
        <v>0</v>
      </c>
      <c r="Z295" s="3">
        <f t="shared" si="39"/>
        <v>0</v>
      </c>
      <c r="AA295" s="3">
        <f t="shared" si="39"/>
        <v>0</v>
      </c>
      <c r="AB295" s="1"/>
      <c r="AC295" s="1"/>
      <c r="AD295" s="1"/>
      <c r="AE295" s="1"/>
      <c r="AF295" s="1"/>
      <c r="AG295" s="1"/>
      <c r="AH295" s="1"/>
      <c r="AJ295" s="1"/>
      <c r="AK295" s="1"/>
      <c r="AL295" s="1"/>
    </row>
    <row r="296" spans="1:38">
      <c r="A296" s="3" t="s">
        <v>339</v>
      </c>
      <c r="B296" s="3" t="s">
        <v>18</v>
      </c>
      <c r="C296" s="3">
        <v>46.91448535</v>
      </c>
      <c r="D296" s="3">
        <f t="shared" si="34"/>
        <v>0.8188122362361443</v>
      </c>
      <c r="E296" s="3">
        <v>13.873524440000001</v>
      </c>
      <c r="F296" s="3">
        <f t="shared" si="35"/>
        <v>0.24213868033390251</v>
      </c>
      <c r="G296" s="3">
        <f t="shared" si="36"/>
        <v>395.57871128234939</v>
      </c>
      <c r="H296" s="3" t="s">
        <v>14</v>
      </c>
      <c r="I296" s="3">
        <v>2205</v>
      </c>
      <c r="J296" s="3">
        <v>1400</v>
      </c>
      <c r="K296" s="3">
        <v>14</v>
      </c>
      <c r="L296" s="3">
        <v>24</v>
      </c>
      <c r="M296" s="3">
        <v>3</v>
      </c>
      <c r="N296" s="3">
        <f t="shared" si="37"/>
        <v>41</v>
      </c>
      <c r="O296" s="3">
        <v>3</v>
      </c>
      <c r="P296" s="3" t="str">
        <f t="shared" si="33"/>
        <v>Nem</v>
      </c>
      <c r="X296" s="3">
        <f t="shared" si="39"/>
        <v>0</v>
      </c>
      <c r="Y296" s="3">
        <f t="shared" si="39"/>
        <v>0</v>
      </c>
      <c r="Z296" s="3">
        <f t="shared" si="39"/>
        <v>0</v>
      </c>
      <c r="AA296" s="3">
        <f t="shared" si="39"/>
        <v>0</v>
      </c>
      <c r="AB296" s="1"/>
      <c r="AC296" s="1"/>
      <c r="AD296" s="1"/>
      <c r="AE296" s="1"/>
      <c r="AF296" s="1"/>
      <c r="AG296" s="1"/>
      <c r="AH296" s="1"/>
      <c r="AJ296" s="1"/>
      <c r="AK296" s="1"/>
      <c r="AL296" s="1"/>
    </row>
    <row r="297" spans="1:38">
      <c r="A297" s="3" t="s">
        <v>340</v>
      </c>
      <c r="B297" s="3" t="s">
        <v>341</v>
      </c>
      <c r="C297" s="3">
        <v>54.031730000000003</v>
      </c>
      <c r="D297" s="3">
        <f t="shared" si="34"/>
        <v>0.94303158904859585</v>
      </c>
      <c r="E297" s="3">
        <v>23.960042000000001</v>
      </c>
      <c r="F297" s="3">
        <f t="shared" si="35"/>
        <v>0.41818162181612722</v>
      </c>
      <c r="G297" s="3">
        <f t="shared" si="36"/>
        <v>804.24575868391526</v>
      </c>
      <c r="H297" s="3" t="s">
        <v>28</v>
      </c>
      <c r="I297" s="3">
        <v>163</v>
      </c>
      <c r="J297" s="3">
        <v>97</v>
      </c>
      <c r="K297" s="3">
        <v>1</v>
      </c>
      <c r="L297" s="3">
        <v>0</v>
      </c>
      <c r="M297" s="3">
        <v>0</v>
      </c>
      <c r="N297" s="3">
        <f t="shared" si="37"/>
        <v>1</v>
      </c>
      <c r="O297" s="3">
        <v>0</v>
      </c>
      <c r="P297" s="3" t="str">
        <f t="shared" si="33"/>
        <v>Igen</v>
      </c>
      <c r="X297" s="3">
        <f t="shared" si="39"/>
        <v>0</v>
      </c>
      <c r="Y297" s="3">
        <f t="shared" si="39"/>
        <v>0</v>
      </c>
      <c r="Z297" s="3">
        <f t="shared" si="39"/>
        <v>0</v>
      </c>
      <c r="AA297" s="3">
        <f t="shared" si="39"/>
        <v>1</v>
      </c>
      <c r="AB297" s="1"/>
      <c r="AC297" s="1"/>
      <c r="AD297" s="1"/>
      <c r="AE297" s="1"/>
      <c r="AF297" s="1"/>
      <c r="AG297" s="1"/>
      <c r="AH297" s="1"/>
      <c r="AJ297" s="1"/>
      <c r="AK297" s="1"/>
      <c r="AL297" s="1"/>
    </row>
    <row r="298" spans="1:38">
      <c r="A298" s="3" t="s">
        <v>342</v>
      </c>
      <c r="B298" s="3" t="s">
        <v>18</v>
      </c>
      <c r="C298" s="3">
        <v>47.400290200000001</v>
      </c>
      <c r="D298" s="3">
        <f t="shared" si="34"/>
        <v>0.82729113039080149</v>
      </c>
      <c r="E298" s="3">
        <v>9.9376361000000006</v>
      </c>
      <c r="F298" s="3">
        <f t="shared" si="35"/>
        <v>0.17344446981004846</v>
      </c>
      <c r="G298" s="3">
        <f t="shared" si="36"/>
        <v>684.16472909782772</v>
      </c>
      <c r="H298" s="3" t="s">
        <v>48</v>
      </c>
      <c r="I298" s="3">
        <v>1715</v>
      </c>
      <c r="J298" s="3">
        <v>655</v>
      </c>
      <c r="K298" s="3">
        <v>5</v>
      </c>
      <c r="L298" s="3">
        <v>4</v>
      </c>
      <c r="M298" s="3">
        <v>1</v>
      </c>
      <c r="N298" s="3">
        <f t="shared" si="37"/>
        <v>10</v>
      </c>
      <c r="O298" s="3">
        <v>0</v>
      </c>
      <c r="P298" s="3" t="str">
        <f t="shared" si="33"/>
        <v>Nem</v>
      </c>
      <c r="X298" s="3">
        <f t="shared" si="39"/>
        <v>0</v>
      </c>
      <c r="Y298" s="3">
        <f t="shared" si="39"/>
        <v>0</v>
      </c>
      <c r="Z298" s="3">
        <f t="shared" si="39"/>
        <v>0</v>
      </c>
      <c r="AA298" s="3">
        <f t="shared" si="39"/>
        <v>0</v>
      </c>
      <c r="AB298" s="1"/>
      <c r="AC298" s="1"/>
      <c r="AD298" s="1"/>
      <c r="AE298" s="1"/>
      <c r="AF298" s="1"/>
      <c r="AG298" s="1"/>
      <c r="AH298" s="1"/>
      <c r="AJ298" s="1"/>
      <c r="AK298" s="1"/>
      <c r="AL298" s="1"/>
    </row>
    <row r="299" spans="1:38">
      <c r="A299" s="3" t="s">
        <v>343</v>
      </c>
      <c r="B299" s="3" t="s">
        <v>18</v>
      </c>
      <c r="C299" s="3">
        <v>47.627997700000002</v>
      </c>
      <c r="D299" s="3">
        <f t="shared" si="34"/>
        <v>0.83126537599728656</v>
      </c>
      <c r="E299" s="3">
        <v>14.316278499999999</v>
      </c>
      <c r="F299" s="3">
        <f t="shared" si="35"/>
        <v>0.24986619645747501</v>
      </c>
      <c r="G299" s="3">
        <f t="shared" si="36"/>
        <v>354.68837629408534</v>
      </c>
      <c r="H299" s="3" t="s">
        <v>19</v>
      </c>
      <c r="I299" s="3">
        <v>1870</v>
      </c>
      <c r="J299" s="3">
        <v>810</v>
      </c>
      <c r="K299" s="3">
        <v>10</v>
      </c>
      <c r="L299" s="3">
        <v>10</v>
      </c>
      <c r="M299" s="3">
        <v>2</v>
      </c>
      <c r="N299" s="3">
        <f t="shared" si="37"/>
        <v>22</v>
      </c>
      <c r="O299" s="3">
        <v>4</v>
      </c>
      <c r="P299" s="3" t="str">
        <f t="shared" si="33"/>
        <v>Nem</v>
      </c>
      <c r="X299" s="3">
        <f t="shared" si="39"/>
        <v>0</v>
      </c>
      <c r="Y299" s="3">
        <f t="shared" si="39"/>
        <v>0</v>
      </c>
      <c r="Z299" s="3">
        <f t="shared" si="39"/>
        <v>0</v>
      </c>
      <c r="AA299" s="3">
        <f t="shared" si="39"/>
        <v>0</v>
      </c>
      <c r="AB299" s="1"/>
      <c r="AC299" s="1"/>
      <c r="AD299" s="1"/>
      <c r="AE299" s="1"/>
      <c r="AF299" s="1"/>
      <c r="AG299" s="1"/>
      <c r="AH299" s="1"/>
      <c r="AJ299" s="1"/>
      <c r="AK299" s="1"/>
      <c r="AL299" s="1"/>
    </row>
    <row r="300" spans="1:38">
      <c r="A300" s="3" t="s">
        <v>344</v>
      </c>
      <c r="B300" s="3" t="s">
        <v>18</v>
      </c>
      <c r="C300" s="3">
        <v>47.520849800000001</v>
      </c>
      <c r="D300" s="3">
        <f t="shared" si="34"/>
        <v>0.82939529235568887</v>
      </c>
      <c r="E300" s="3">
        <v>14.9512205</v>
      </c>
      <c r="F300" s="3">
        <f t="shared" si="35"/>
        <v>0.26094802491667285</v>
      </c>
      <c r="G300" s="3">
        <f t="shared" si="36"/>
        <v>307.09609798846304</v>
      </c>
      <c r="H300" s="3" t="s">
        <v>19</v>
      </c>
      <c r="I300" s="3">
        <v>1608</v>
      </c>
      <c r="J300" s="3">
        <v>1100</v>
      </c>
      <c r="K300" s="3">
        <v>6</v>
      </c>
      <c r="L300" s="3">
        <v>11</v>
      </c>
      <c r="M300" s="3">
        <v>3</v>
      </c>
      <c r="N300" s="3">
        <f t="shared" si="37"/>
        <v>20</v>
      </c>
      <c r="O300" s="3">
        <v>0</v>
      </c>
      <c r="P300" s="3" t="str">
        <f t="shared" si="33"/>
        <v>Nem</v>
      </c>
      <c r="X300" s="3">
        <f t="shared" si="39"/>
        <v>0</v>
      </c>
      <c r="Y300" s="3">
        <f t="shared" si="39"/>
        <v>0</v>
      </c>
      <c r="Z300" s="3">
        <f t="shared" si="39"/>
        <v>0</v>
      </c>
      <c r="AA300" s="3">
        <f t="shared" si="39"/>
        <v>0</v>
      </c>
      <c r="AB300" s="1"/>
      <c r="AC300" s="1"/>
      <c r="AD300" s="1"/>
      <c r="AE300" s="1"/>
      <c r="AF300" s="1"/>
      <c r="AG300" s="1"/>
      <c r="AH300" s="1"/>
      <c r="AJ300" s="1"/>
      <c r="AK300" s="1"/>
      <c r="AL300" s="1"/>
    </row>
    <row r="301" spans="1:38">
      <c r="A301" s="3" t="s">
        <v>345</v>
      </c>
      <c r="B301" s="3" t="s">
        <v>30</v>
      </c>
      <c r="C301" s="3">
        <v>46.795277800000001</v>
      </c>
      <c r="D301" s="3">
        <f t="shared" si="34"/>
        <v>0.81673167199540853</v>
      </c>
      <c r="E301" s="3">
        <v>11.0895074</v>
      </c>
      <c r="F301" s="3">
        <f t="shared" si="35"/>
        <v>0.19354841655427582</v>
      </c>
      <c r="G301" s="3">
        <f t="shared" si="36"/>
        <v>606.06594824973263</v>
      </c>
      <c r="H301" s="3" t="s">
        <v>19</v>
      </c>
      <c r="I301" s="3">
        <v>2502</v>
      </c>
      <c r="J301" s="3">
        <v>1601</v>
      </c>
      <c r="K301" s="3">
        <v>5</v>
      </c>
      <c r="L301" s="3">
        <v>9</v>
      </c>
      <c r="M301" s="3">
        <v>4</v>
      </c>
      <c r="N301" s="3">
        <f t="shared" si="37"/>
        <v>18</v>
      </c>
      <c r="O301" s="3">
        <v>0</v>
      </c>
      <c r="P301" s="3" t="str">
        <f t="shared" si="33"/>
        <v>Nem</v>
      </c>
      <c r="X301" s="3">
        <f t="shared" si="39"/>
        <v>0</v>
      </c>
      <c r="Y301" s="3">
        <f t="shared" si="39"/>
        <v>0</v>
      </c>
      <c r="Z301" s="3">
        <f t="shared" si="39"/>
        <v>0</v>
      </c>
      <c r="AA301" s="3">
        <f t="shared" si="39"/>
        <v>0</v>
      </c>
      <c r="AB301" s="1"/>
      <c r="AC301" s="1"/>
      <c r="AD301" s="1"/>
      <c r="AE301" s="1"/>
      <c r="AF301" s="1"/>
      <c r="AG301" s="1"/>
      <c r="AH301" s="1"/>
      <c r="AJ301" s="1"/>
      <c r="AK301" s="1"/>
      <c r="AL301" s="1"/>
    </row>
    <row r="302" spans="1:38">
      <c r="A302" s="3" t="s">
        <v>346</v>
      </c>
      <c r="B302" s="3" t="s">
        <v>23</v>
      </c>
      <c r="C302" s="3">
        <v>48.888874000000001</v>
      </c>
      <c r="D302" s="3">
        <f t="shared" si="34"/>
        <v>0.85327181889265025</v>
      </c>
      <c r="E302" s="3">
        <v>13.643594999999999</v>
      </c>
      <c r="F302" s="3">
        <f t="shared" si="35"/>
        <v>0.23812565455863574</v>
      </c>
      <c r="G302" s="3">
        <f t="shared" si="36"/>
        <v>428.7634273105499</v>
      </c>
      <c r="H302" s="3" t="s">
        <v>48</v>
      </c>
      <c r="I302" s="3">
        <v>1139</v>
      </c>
      <c r="J302" s="3">
        <v>841</v>
      </c>
      <c r="K302" s="3">
        <v>2</v>
      </c>
      <c r="L302" s="3">
        <v>2</v>
      </c>
      <c r="M302" s="3">
        <v>1</v>
      </c>
      <c r="N302" s="3">
        <f t="shared" si="37"/>
        <v>5</v>
      </c>
      <c r="O302" s="3">
        <v>2</v>
      </c>
      <c r="P302" s="3" t="str">
        <f t="shared" si="33"/>
        <v>Nem</v>
      </c>
      <c r="X302" s="3">
        <f t="shared" si="39"/>
        <v>0</v>
      </c>
      <c r="Y302" s="3">
        <f t="shared" si="39"/>
        <v>0</v>
      </c>
      <c r="Z302" s="3">
        <f t="shared" si="39"/>
        <v>0</v>
      </c>
      <c r="AA302" s="3">
        <f t="shared" si="39"/>
        <v>0</v>
      </c>
      <c r="AB302" s="1"/>
      <c r="AC302" s="1"/>
      <c r="AD302" s="1"/>
      <c r="AE302" s="1"/>
      <c r="AF302" s="1"/>
      <c r="AG302" s="1"/>
      <c r="AH302" s="1"/>
      <c r="AJ302" s="1"/>
      <c r="AK302" s="1"/>
      <c r="AL302" s="1"/>
    </row>
    <row r="303" spans="1:38">
      <c r="A303" s="3" t="s">
        <v>347</v>
      </c>
      <c r="B303" s="3" t="s">
        <v>30</v>
      </c>
      <c r="C303" s="3">
        <v>45.941289349999998</v>
      </c>
      <c r="D303" s="3">
        <f t="shared" si="34"/>
        <v>0.80182676176890555</v>
      </c>
      <c r="E303" s="3">
        <v>11.28863808</v>
      </c>
      <c r="F303" s="3">
        <f t="shared" si="35"/>
        <v>0.19702390256201105</v>
      </c>
      <c r="G303" s="3">
        <f t="shared" si="36"/>
        <v>615.44115597854977</v>
      </c>
      <c r="H303" s="3" t="s">
        <v>19</v>
      </c>
      <c r="I303" s="3">
        <v>1650</v>
      </c>
      <c r="J303" s="3">
        <v>1150</v>
      </c>
      <c r="K303" s="3">
        <v>19</v>
      </c>
      <c r="L303" s="3">
        <v>5</v>
      </c>
      <c r="M303" s="3">
        <v>2</v>
      </c>
      <c r="N303" s="3">
        <f t="shared" si="37"/>
        <v>26</v>
      </c>
      <c r="O303" s="3">
        <v>0</v>
      </c>
      <c r="P303" s="3" t="str">
        <f t="shared" si="33"/>
        <v>Nem</v>
      </c>
      <c r="X303" s="3">
        <f t="shared" ref="X303:AA322" si="40">IFERROR(FIND(X$2,$H303),0)</f>
        <v>0</v>
      </c>
      <c r="Y303" s="3">
        <f t="shared" si="40"/>
        <v>0</v>
      </c>
      <c r="Z303" s="3">
        <f t="shared" si="40"/>
        <v>0</v>
      </c>
      <c r="AA303" s="3">
        <f t="shared" si="40"/>
        <v>0</v>
      </c>
      <c r="AB303" s="1"/>
      <c r="AC303" s="1"/>
      <c r="AD303" s="1"/>
      <c r="AE303" s="1"/>
      <c r="AF303" s="1"/>
      <c r="AG303" s="1"/>
      <c r="AH303" s="1"/>
      <c r="AJ303" s="1"/>
      <c r="AK303" s="1"/>
      <c r="AL303" s="1"/>
    </row>
    <row r="304" spans="1:38">
      <c r="A304" s="3" t="s">
        <v>348</v>
      </c>
      <c r="B304" s="3" t="s">
        <v>23</v>
      </c>
      <c r="C304" s="3">
        <v>48.924076900000003</v>
      </c>
      <c r="D304" s="3">
        <f t="shared" si="34"/>
        <v>0.85388622540390058</v>
      </c>
      <c r="E304" s="3">
        <v>13.037422599999999</v>
      </c>
      <c r="F304" s="3">
        <f t="shared" si="35"/>
        <v>0.22754595034391967</v>
      </c>
      <c r="G304" s="3">
        <f t="shared" si="36"/>
        <v>472.06883238208547</v>
      </c>
      <c r="H304" s="3" t="s">
        <v>48</v>
      </c>
      <c r="I304" s="3">
        <v>1116</v>
      </c>
      <c r="J304" s="3">
        <v>835</v>
      </c>
      <c r="K304" s="3">
        <v>1</v>
      </c>
      <c r="L304" s="3">
        <v>5</v>
      </c>
      <c r="M304" s="3">
        <v>0</v>
      </c>
      <c r="N304" s="3">
        <f t="shared" si="37"/>
        <v>6</v>
      </c>
      <c r="O304" s="3">
        <v>2</v>
      </c>
      <c r="P304" s="3" t="str">
        <f t="shared" si="33"/>
        <v>Nem</v>
      </c>
      <c r="X304" s="3">
        <f t="shared" si="40"/>
        <v>0</v>
      </c>
      <c r="Y304" s="3">
        <f t="shared" si="40"/>
        <v>0</v>
      </c>
      <c r="Z304" s="3">
        <f t="shared" si="40"/>
        <v>0</v>
      </c>
      <c r="AA304" s="3">
        <f t="shared" si="40"/>
        <v>0</v>
      </c>
      <c r="AB304" s="1"/>
      <c r="AC304" s="1"/>
      <c r="AD304" s="1"/>
      <c r="AE304" s="1"/>
      <c r="AF304" s="1"/>
      <c r="AG304" s="1"/>
      <c r="AH304" s="1"/>
      <c r="AJ304" s="1"/>
      <c r="AK304" s="1"/>
      <c r="AL304" s="1"/>
    </row>
    <row r="305" spans="1:38">
      <c r="A305" s="3" t="s">
        <v>415</v>
      </c>
      <c r="B305" s="3" t="s">
        <v>271</v>
      </c>
      <c r="C305" s="3">
        <v>48.887895299999997</v>
      </c>
      <c r="D305" s="3">
        <f t="shared" si="34"/>
        <v>0.85325473735526092</v>
      </c>
      <c r="E305" s="3">
        <v>19.246858700000001</v>
      </c>
      <c r="F305" s="3">
        <f t="shared" si="35"/>
        <v>0.33592105498111557</v>
      </c>
      <c r="G305" s="3">
        <f t="shared" si="36"/>
        <v>155.31581488398365</v>
      </c>
      <c r="I305" s="3">
        <v>1361</v>
      </c>
      <c r="J305" s="3">
        <v>914</v>
      </c>
      <c r="K305" s="3">
        <v>5</v>
      </c>
      <c r="L305" s="3">
        <v>5</v>
      </c>
      <c r="M305" s="3">
        <v>0</v>
      </c>
      <c r="N305" s="3">
        <f t="shared" si="37"/>
        <v>10</v>
      </c>
      <c r="O305" s="3">
        <v>2</v>
      </c>
      <c r="P305" s="3" t="str">
        <f t="shared" si="33"/>
        <v>Nem</v>
      </c>
      <c r="X305" s="3">
        <f t="shared" si="40"/>
        <v>0</v>
      </c>
      <c r="Y305" s="3">
        <f t="shared" si="40"/>
        <v>0</v>
      </c>
      <c r="Z305" s="3">
        <f t="shared" si="40"/>
        <v>0</v>
      </c>
      <c r="AA305" s="3">
        <f t="shared" si="40"/>
        <v>0</v>
      </c>
      <c r="AB305" s="1"/>
      <c r="AC305" s="1"/>
      <c r="AD305" s="1"/>
      <c r="AE305" s="1"/>
      <c r="AF305" s="1"/>
      <c r="AG305" s="1"/>
      <c r="AH305" s="1"/>
      <c r="AJ305" s="1"/>
      <c r="AK305" s="1"/>
      <c r="AL305" s="1"/>
    </row>
    <row r="306" spans="1:38">
      <c r="A306" s="3" t="s">
        <v>349</v>
      </c>
      <c r="B306" s="3" t="s">
        <v>90</v>
      </c>
      <c r="C306" s="3">
        <v>46.233861699999999</v>
      </c>
      <c r="D306" s="3">
        <f t="shared" si="34"/>
        <v>0.80693311257670275</v>
      </c>
      <c r="E306" s="3">
        <v>13.9650643</v>
      </c>
      <c r="F306" s="3">
        <f t="shared" si="35"/>
        <v>0.24373635228771715</v>
      </c>
      <c r="G306" s="3">
        <f t="shared" si="36"/>
        <v>410.54787909412698</v>
      </c>
      <c r="H306" s="3" t="s">
        <v>48</v>
      </c>
      <c r="I306" s="3">
        <v>1480</v>
      </c>
      <c r="J306" s="3">
        <v>540</v>
      </c>
      <c r="K306" s="3">
        <v>12</v>
      </c>
      <c r="L306" s="3">
        <v>10</v>
      </c>
      <c r="M306" s="3">
        <v>1</v>
      </c>
      <c r="N306" s="3">
        <f t="shared" si="37"/>
        <v>23</v>
      </c>
      <c r="O306" s="3">
        <v>0</v>
      </c>
      <c r="P306" s="3" t="str">
        <f t="shared" si="33"/>
        <v>Nem</v>
      </c>
      <c r="X306" s="3">
        <f t="shared" si="40"/>
        <v>0</v>
      </c>
      <c r="Y306" s="3">
        <f t="shared" si="40"/>
        <v>0</v>
      </c>
      <c r="Z306" s="3">
        <f t="shared" si="40"/>
        <v>0</v>
      </c>
      <c r="AA306" s="3">
        <f t="shared" si="40"/>
        <v>0</v>
      </c>
      <c r="AB306" s="1"/>
      <c r="AC306" s="1"/>
      <c r="AD306" s="1"/>
      <c r="AE306" s="1"/>
      <c r="AF306" s="1"/>
      <c r="AG306" s="1"/>
      <c r="AH306" s="1"/>
      <c r="AJ306" s="1"/>
      <c r="AK306" s="1"/>
      <c r="AL306" s="1"/>
    </row>
    <row r="307" spans="1:38">
      <c r="A307" s="3" t="s">
        <v>350</v>
      </c>
      <c r="B307" s="3" t="s">
        <v>23</v>
      </c>
      <c r="C307" s="3">
        <v>47.671740100000001</v>
      </c>
      <c r="D307" s="3">
        <f t="shared" si="34"/>
        <v>0.83202882490001084</v>
      </c>
      <c r="E307" s="3">
        <v>12.04163164</v>
      </c>
      <c r="F307" s="3">
        <f t="shared" si="35"/>
        <v>0.21016611943032451</v>
      </c>
      <c r="G307" s="3">
        <f t="shared" si="36"/>
        <v>525.07754516859154</v>
      </c>
      <c r="I307" s="3">
        <v>1563</v>
      </c>
      <c r="J307" s="3">
        <v>850</v>
      </c>
      <c r="K307" s="3">
        <v>5</v>
      </c>
      <c r="L307" s="3">
        <v>24</v>
      </c>
      <c r="M307" s="3">
        <v>3</v>
      </c>
      <c r="N307" s="3">
        <f t="shared" si="37"/>
        <v>32</v>
      </c>
      <c r="O307" s="3">
        <v>4</v>
      </c>
      <c r="P307" s="3" t="str">
        <f t="shared" si="33"/>
        <v>Nem</v>
      </c>
      <c r="X307" s="3">
        <f t="shared" si="40"/>
        <v>0</v>
      </c>
      <c r="Y307" s="3">
        <f t="shared" si="40"/>
        <v>0</v>
      </c>
      <c r="Z307" s="3">
        <f t="shared" si="40"/>
        <v>0</v>
      </c>
      <c r="AA307" s="3">
        <f t="shared" si="40"/>
        <v>0</v>
      </c>
      <c r="AB307" s="1"/>
      <c r="AC307" s="1"/>
      <c r="AD307" s="1"/>
      <c r="AE307" s="1"/>
      <c r="AF307" s="1"/>
      <c r="AG307" s="1"/>
      <c r="AH307" s="1"/>
      <c r="AJ307" s="1"/>
      <c r="AK307" s="1"/>
      <c r="AL307" s="1"/>
    </row>
    <row r="308" spans="1:38">
      <c r="A308" s="3" t="s">
        <v>351</v>
      </c>
      <c r="B308" s="3" t="s">
        <v>23</v>
      </c>
      <c r="C308" s="3">
        <v>47.582487299999997</v>
      </c>
      <c r="D308" s="3">
        <f t="shared" si="34"/>
        <v>0.8304710696733868</v>
      </c>
      <c r="E308" s="3">
        <v>10.3212662</v>
      </c>
      <c r="F308" s="3">
        <f t="shared" si="35"/>
        <v>0.18014007816480357</v>
      </c>
      <c r="G308" s="3">
        <f t="shared" si="36"/>
        <v>654.20984904706643</v>
      </c>
      <c r="H308" s="3" t="s">
        <v>19</v>
      </c>
      <c r="I308" s="3">
        <v>1700</v>
      </c>
      <c r="J308" s="3">
        <v>900</v>
      </c>
      <c r="K308" s="3">
        <v>2</v>
      </c>
      <c r="L308" s="3">
        <v>14</v>
      </c>
      <c r="M308" s="3">
        <v>0</v>
      </c>
      <c r="N308" s="3">
        <f t="shared" si="37"/>
        <v>16</v>
      </c>
      <c r="O308" s="3">
        <v>0</v>
      </c>
      <c r="P308" s="3" t="str">
        <f t="shared" si="33"/>
        <v>Nem</v>
      </c>
      <c r="X308" s="3">
        <f t="shared" si="40"/>
        <v>0</v>
      </c>
      <c r="Y308" s="3">
        <f t="shared" si="40"/>
        <v>0</v>
      </c>
      <c r="Z308" s="3">
        <f t="shared" si="40"/>
        <v>0</v>
      </c>
      <c r="AA308" s="3">
        <f t="shared" si="40"/>
        <v>0</v>
      </c>
      <c r="AB308" s="1"/>
      <c r="AC308" s="1"/>
      <c r="AD308" s="1"/>
      <c r="AE308" s="1"/>
      <c r="AF308" s="1"/>
      <c r="AG308" s="1"/>
      <c r="AH308" s="1"/>
      <c r="AJ308" s="1"/>
      <c r="AK308" s="1"/>
      <c r="AL308" s="1"/>
    </row>
    <row r="309" spans="1:38">
      <c r="A309" s="3" t="s">
        <v>352</v>
      </c>
      <c r="B309" s="3" t="s">
        <v>18</v>
      </c>
      <c r="C309" s="3">
        <v>47.053695400000002</v>
      </c>
      <c r="D309" s="3">
        <f t="shared" si="34"/>
        <v>0.82124190996051027</v>
      </c>
      <c r="E309" s="3">
        <v>14.33034179</v>
      </c>
      <c r="F309" s="3">
        <f t="shared" si="35"/>
        <v>0.25011164717163781</v>
      </c>
      <c r="G309" s="3">
        <f t="shared" si="36"/>
        <v>358.68514833461779</v>
      </c>
      <c r="H309" s="3" t="s">
        <v>48</v>
      </c>
      <c r="I309" s="3">
        <v>1870</v>
      </c>
      <c r="J309" s="3">
        <v>1010</v>
      </c>
      <c r="K309" s="3">
        <v>2</v>
      </c>
      <c r="L309" s="3">
        <v>9</v>
      </c>
      <c r="M309" s="3">
        <v>0</v>
      </c>
      <c r="N309" s="3">
        <f t="shared" si="37"/>
        <v>11</v>
      </c>
      <c r="O309" s="3">
        <v>6</v>
      </c>
      <c r="P309" s="3" t="str">
        <f t="shared" si="33"/>
        <v>Nem</v>
      </c>
      <c r="X309" s="3">
        <f t="shared" si="40"/>
        <v>0</v>
      </c>
      <c r="Y309" s="3">
        <f t="shared" si="40"/>
        <v>0</v>
      </c>
      <c r="Z309" s="3">
        <f t="shared" si="40"/>
        <v>0</v>
      </c>
      <c r="AA309" s="3">
        <f t="shared" si="40"/>
        <v>0</v>
      </c>
      <c r="AB309" s="1"/>
      <c r="AC309" s="1"/>
      <c r="AD309" s="1"/>
      <c r="AE309" s="1"/>
      <c r="AF309" s="1"/>
      <c r="AG309" s="1"/>
      <c r="AH309" s="1"/>
      <c r="AJ309" s="1"/>
      <c r="AK309" s="1"/>
      <c r="AL309" s="1"/>
    </row>
    <row r="310" spans="1:38">
      <c r="A310" s="3" t="s">
        <v>353</v>
      </c>
      <c r="B310" s="3" t="s">
        <v>18</v>
      </c>
      <c r="C310" s="3">
        <v>47.575626049999997</v>
      </c>
      <c r="D310" s="3">
        <f t="shared" si="34"/>
        <v>0.83035131827008435</v>
      </c>
      <c r="E310" s="3">
        <v>12.387344349999999</v>
      </c>
      <c r="F310" s="3">
        <f t="shared" si="35"/>
        <v>0.21619994448581684</v>
      </c>
      <c r="G310" s="3">
        <f t="shared" si="36"/>
        <v>499.35158810342443</v>
      </c>
      <c r="H310" s="3" t="s">
        <v>48</v>
      </c>
      <c r="I310" s="3">
        <v>780</v>
      </c>
      <c r="J310" s="3">
        <v>640</v>
      </c>
      <c r="K310" s="3">
        <v>3</v>
      </c>
      <c r="L310" s="3">
        <v>2</v>
      </c>
      <c r="M310" s="3">
        <v>0</v>
      </c>
      <c r="N310" s="3">
        <f t="shared" si="37"/>
        <v>5</v>
      </c>
      <c r="O310" s="3">
        <v>1</v>
      </c>
      <c r="P310" s="3" t="str">
        <f t="shared" si="33"/>
        <v>Nem</v>
      </c>
      <c r="X310" s="3">
        <f t="shared" si="40"/>
        <v>0</v>
      </c>
      <c r="Y310" s="3">
        <f t="shared" si="40"/>
        <v>0</v>
      </c>
      <c r="Z310" s="3">
        <f t="shared" si="40"/>
        <v>0</v>
      </c>
      <c r="AA310" s="3">
        <f t="shared" si="40"/>
        <v>0</v>
      </c>
      <c r="AB310" s="1"/>
      <c r="AC310" s="1"/>
      <c r="AD310" s="1"/>
      <c r="AE310" s="1"/>
      <c r="AF310" s="1"/>
      <c r="AG310" s="1"/>
      <c r="AH310" s="1"/>
      <c r="AJ310" s="1"/>
      <c r="AK310" s="1"/>
      <c r="AL310" s="1"/>
    </row>
    <row r="311" spans="1:38">
      <c r="A311" s="3" t="s">
        <v>354</v>
      </c>
      <c r="B311" s="3" t="s">
        <v>23</v>
      </c>
      <c r="C311" s="3">
        <v>47.421872700000002</v>
      </c>
      <c r="D311" s="3">
        <f t="shared" si="34"/>
        <v>0.82766781607661322</v>
      </c>
      <c r="E311" s="3">
        <v>10.3423461</v>
      </c>
      <c r="F311" s="3">
        <f t="shared" si="35"/>
        <v>0.18050799182579472</v>
      </c>
      <c r="G311" s="3">
        <f t="shared" si="36"/>
        <v>653.61693971512886</v>
      </c>
      <c r="H311" s="3" t="s">
        <v>84</v>
      </c>
      <c r="I311" s="3">
        <v>2224</v>
      </c>
      <c r="J311" s="3">
        <v>828</v>
      </c>
      <c r="K311" s="3">
        <v>2</v>
      </c>
      <c r="L311" s="3">
        <v>5</v>
      </c>
      <c r="M311" s="3">
        <v>4</v>
      </c>
      <c r="N311" s="3">
        <f t="shared" si="37"/>
        <v>11</v>
      </c>
      <c r="O311" s="3">
        <v>7</v>
      </c>
      <c r="P311" s="3" t="str">
        <f t="shared" si="33"/>
        <v>Nem</v>
      </c>
      <c r="X311" s="3">
        <f t="shared" si="40"/>
        <v>0</v>
      </c>
      <c r="Y311" s="3">
        <f t="shared" si="40"/>
        <v>0</v>
      </c>
      <c r="Z311" s="3">
        <f t="shared" si="40"/>
        <v>0</v>
      </c>
      <c r="AA311" s="3">
        <f t="shared" si="40"/>
        <v>0</v>
      </c>
      <c r="AB311" s="1"/>
      <c r="AC311" s="1"/>
      <c r="AD311" s="1"/>
      <c r="AE311" s="1"/>
      <c r="AF311" s="1"/>
      <c r="AG311" s="1"/>
      <c r="AH311" s="1"/>
      <c r="AJ311" s="1"/>
      <c r="AK311" s="1"/>
      <c r="AL311" s="1"/>
    </row>
    <row r="312" spans="1:38">
      <c r="A312" s="3" t="s">
        <v>355</v>
      </c>
      <c r="B312" s="3" t="s">
        <v>18</v>
      </c>
      <c r="C312" s="3">
        <v>47.2524874</v>
      </c>
      <c r="D312" s="3">
        <f t="shared" si="34"/>
        <v>0.82471148488713486</v>
      </c>
      <c r="E312" s="3">
        <v>14.3682392</v>
      </c>
      <c r="F312" s="3">
        <f t="shared" si="35"/>
        <v>0.25077308175411606</v>
      </c>
      <c r="G312" s="3">
        <f t="shared" si="36"/>
        <v>352.80717824635815</v>
      </c>
      <c r="H312" s="3" t="s">
        <v>19</v>
      </c>
      <c r="I312" s="3">
        <v>2222</v>
      </c>
      <c r="J312" s="3">
        <v>1600</v>
      </c>
      <c r="K312" s="3">
        <v>7</v>
      </c>
      <c r="L312" s="3">
        <v>16</v>
      </c>
      <c r="M312" s="3">
        <v>2</v>
      </c>
      <c r="N312" s="3">
        <f t="shared" si="37"/>
        <v>25</v>
      </c>
      <c r="O312" s="3">
        <v>3</v>
      </c>
      <c r="P312" s="3" t="str">
        <f t="shared" si="33"/>
        <v>Nem</v>
      </c>
      <c r="X312" s="3">
        <f t="shared" si="40"/>
        <v>0</v>
      </c>
      <c r="Y312" s="3">
        <f t="shared" si="40"/>
        <v>0</v>
      </c>
      <c r="Z312" s="3">
        <f t="shared" si="40"/>
        <v>0</v>
      </c>
      <c r="AA312" s="3">
        <f t="shared" si="40"/>
        <v>0</v>
      </c>
      <c r="AB312" s="1"/>
      <c r="AC312" s="1"/>
      <c r="AD312" s="1"/>
      <c r="AE312" s="1"/>
      <c r="AF312" s="1"/>
      <c r="AG312" s="1"/>
      <c r="AH312" s="1"/>
      <c r="AJ312" s="1"/>
      <c r="AK312" s="1"/>
      <c r="AL312" s="1"/>
    </row>
    <row r="313" spans="1:38">
      <c r="A313" s="3" t="s">
        <v>356</v>
      </c>
      <c r="B313" s="3" t="s">
        <v>18</v>
      </c>
      <c r="C313" s="3">
        <v>47.4185564</v>
      </c>
      <c r="D313" s="3">
        <f t="shared" si="34"/>
        <v>0.82760993572262931</v>
      </c>
      <c r="E313" s="3">
        <v>13.592984700000001</v>
      </c>
      <c r="F313" s="3">
        <f t="shared" si="35"/>
        <v>0.23724233818821366</v>
      </c>
      <c r="G313" s="3">
        <f t="shared" si="36"/>
        <v>409.54610422558807</v>
      </c>
      <c r="H313" s="3" t="s">
        <v>48</v>
      </c>
      <c r="I313" s="3">
        <v>1636</v>
      </c>
      <c r="J313" s="3">
        <v>1035</v>
      </c>
      <c r="K313" s="3">
        <v>14</v>
      </c>
      <c r="L313" s="3">
        <v>10</v>
      </c>
      <c r="M313" s="3">
        <v>1</v>
      </c>
      <c r="N313" s="3">
        <f t="shared" si="37"/>
        <v>25</v>
      </c>
      <c r="O313" s="3">
        <v>3</v>
      </c>
      <c r="P313" s="3" t="str">
        <f t="shared" si="33"/>
        <v>Nem</v>
      </c>
      <c r="X313" s="3">
        <f t="shared" si="40"/>
        <v>0</v>
      </c>
      <c r="Y313" s="3">
        <f t="shared" si="40"/>
        <v>0</v>
      </c>
      <c r="Z313" s="3">
        <f t="shared" si="40"/>
        <v>0</v>
      </c>
      <c r="AA313" s="3">
        <f t="shared" si="40"/>
        <v>0</v>
      </c>
      <c r="AB313" s="1"/>
      <c r="AC313" s="1"/>
      <c r="AD313" s="1"/>
      <c r="AE313" s="1"/>
      <c r="AF313" s="1"/>
      <c r="AG313" s="1"/>
      <c r="AH313" s="1"/>
      <c r="AJ313" s="1"/>
      <c r="AK313" s="1"/>
      <c r="AL313" s="1"/>
    </row>
    <row r="314" spans="1:38">
      <c r="A314" s="3" t="s">
        <v>357</v>
      </c>
      <c r="B314" s="3" t="s">
        <v>27</v>
      </c>
      <c r="C314" s="3">
        <v>46.251275999999997</v>
      </c>
      <c r="D314" s="3">
        <f t="shared" si="34"/>
        <v>0.80723704944863284</v>
      </c>
      <c r="E314" s="3">
        <v>7.829707</v>
      </c>
      <c r="F314" s="3">
        <f t="shared" si="35"/>
        <v>0.13665416661644766</v>
      </c>
      <c r="G314" s="3">
        <f t="shared" si="36"/>
        <v>862.55316365175076</v>
      </c>
      <c r="H314" s="3" t="s">
        <v>48</v>
      </c>
      <c r="I314" s="3">
        <v>2550</v>
      </c>
      <c r="J314" s="3">
        <v>1480</v>
      </c>
      <c r="K314" s="3">
        <v>5</v>
      </c>
      <c r="L314" s="3">
        <v>15</v>
      </c>
      <c r="M314" s="3">
        <v>5</v>
      </c>
      <c r="N314" s="3">
        <f t="shared" si="37"/>
        <v>25</v>
      </c>
      <c r="O314" s="3">
        <v>8</v>
      </c>
      <c r="P314" s="3" t="str">
        <f t="shared" si="33"/>
        <v>Nem</v>
      </c>
      <c r="X314" s="3">
        <f t="shared" si="40"/>
        <v>0</v>
      </c>
      <c r="Y314" s="3">
        <f t="shared" si="40"/>
        <v>0</v>
      </c>
      <c r="Z314" s="3">
        <f t="shared" si="40"/>
        <v>0</v>
      </c>
      <c r="AA314" s="3">
        <f t="shared" si="40"/>
        <v>0</v>
      </c>
      <c r="AB314" s="1"/>
      <c r="AC314" s="1"/>
      <c r="AD314" s="1"/>
      <c r="AE314" s="1"/>
      <c r="AF314" s="1"/>
      <c r="AG314" s="1"/>
      <c r="AH314" s="1"/>
      <c r="AJ314" s="1"/>
      <c r="AK314" s="1"/>
      <c r="AL314" s="1"/>
    </row>
    <row r="315" spans="1:38">
      <c r="A315" s="3" t="s">
        <v>358</v>
      </c>
      <c r="B315" s="3" t="s">
        <v>33</v>
      </c>
      <c r="C315" s="3">
        <v>42.776245500000002</v>
      </c>
      <c r="D315" s="3">
        <f t="shared" si="34"/>
        <v>0.74658632561640803</v>
      </c>
      <c r="E315" s="3">
        <v>1.3131615000000001</v>
      </c>
      <c r="F315" s="3">
        <f t="shared" si="35"/>
        <v>2.2918991785427518E-2</v>
      </c>
      <c r="G315" s="3">
        <f t="shared" si="36"/>
        <v>1482.1988920969793</v>
      </c>
      <c r="H315" s="3" t="s">
        <v>48</v>
      </c>
      <c r="I315" s="3">
        <v>2100</v>
      </c>
      <c r="J315" s="3">
        <v>1100</v>
      </c>
      <c r="K315" s="3">
        <v>20</v>
      </c>
      <c r="L315" s="3">
        <v>14</v>
      </c>
      <c r="M315" s="3">
        <v>6</v>
      </c>
      <c r="N315" s="3">
        <f t="shared" si="37"/>
        <v>40</v>
      </c>
      <c r="O315" s="3">
        <v>0</v>
      </c>
      <c r="P315" s="3" t="str">
        <f t="shared" si="33"/>
        <v>Nem</v>
      </c>
      <c r="X315" s="3">
        <f t="shared" si="40"/>
        <v>0</v>
      </c>
      <c r="Y315" s="3">
        <f t="shared" si="40"/>
        <v>0</v>
      </c>
      <c r="Z315" s="3">
        <f t="shared" si="40"/>
        <v>0</v>
      </c>
      <c r="AA315" s="3">
        <f t="shared" si="40"/>
        <v>0</v>
      </c>
      <c r="AB315" s="1"/>
      <c r="AC315" s="1"/>
      <c r="AD315" s="1"/>
      <c r="AE315" s="1"/>
      <c r="AF315" s="1"/>
      <c r="AG315" s="1"/>
      <c r="AH315" s="1"/>
      <c r="AJ315" s="1"/>
      <c r="AK315" s="1"/>
      <c r="AL315" s="1"/>
    </row>
    <row r="316" spans="1:38">
      <c r="A316" s="3" t="s">
        <v>359</v>
      </c>
      <c r="B316" s="3" t="s">
        <v>18</v>
      </c>
      <c r="C316" s="3">
        <v>47.4167682</v>
      </c>
      <c r="D316" s="3">
        <f t="shared" si="34"/>
        <v>0.82757872574494507</v>
      </c>
      <c r="E316" s="3">
        <v>9.9826654999999995</v>
      </c>
      <c r="F316" s="3">
        <f t="shared" si="35"/>
        <v>0.174230381100246</v>
      </c>
      <c r="G316" s="3">
        <f t="shared" si="36"/>
        <v>680.65158721156843</v>
      </c>
      <c r="H316" s="3" t="s">
        <v>409</v>
      </c>
      <c r="I316" s="3">
        <v>1325</v>
      </c>
      <c r="J316" s="3">
        <v>1070</v>
      </c>
      <c r="K316" s="3">
        <v>3</v>
      </c>
      <c r="L316" s="3">
        <v>6</v>
      </c>
      <c r="M316" s="3">
        <v>1</v>
      </c>
      <c r="N316" s="3">
        <f t="shared" si="37"/>
        <v>10</v>
      </c>
      <c r="O316" s="3">
        <v>1</v>
      </c>
      <c r="P316" s="3" t="str">
        <f t="shared" si="33"/>
        <v>Nem</v>
      </c>
      <c r="X316" s="3">
        <f t="shared" si="40"/>
        <v>0</v>
      </c>
      <c r="Y316" s="3">
        <f t="shared" si="40"/>
        <v>0</v>
      </c>
      <c r="Z316" s="3">
        <f t="shared" si="40"/>
        <v>0</v>
      </c>
      <c r="AA316" s="3">
        <f t="shared" si="40"/>
        <v>0</v>
      </c>
      <c r="AB316" s="1"/>
      <c r="AC316" s="1"/>
      <c r="AD316" s="1"/>
      <c r="AE316" s="1"/>
      <c r="AF316" s="1"/>
      <c r="AG316" s="1"/>
      <c r="AH316" s="1"/>
      <c r="AJ316" s="1"/>
      <c r="AK316" s="1"/>
      <c r="AL316" s="1"/>
    </row>
    <row r="317" spans="1:38">
      <c r="A317" s="3" t="s">
        <v>360</v>
      </c>
      <c r="B317" s="3" t="s">
        <v>23</v>
      </c>
      <c r="C317" s="3">
        <v>50.429136399999997</v>
      </c>
      <c r="D317" s="3">
        <f t="shared" si="34"/>
        <v>0.88015446911732009</v>
      </c>
      <c r="E317" s="3">
        <v>12.954728100000001</v>
      </c>
      <c r="F317" s="3">
        <f t="shared" si="35"/>
        <v>0.22610265904562923</v>
      </c>
      <c r="G317" s="3">
        <f t="shared" si="36"/>
        <v>550.71566826950027</v>
      </c>
      <c r="H317" s="3" t="s">
        <v>19</v>
      </c>
      <c r="I317" s="3">
        <v>1215</v>
      </c>
      <c r="J317" s="3">
        <v>911</v>
      </c>
      <c r="K317" s="3">
        <v>6</v>
      </c>
      <c r="L317" s="3">
        <v>6</v>
      </c>
      <c r="M317" s="3">
        <v>2</v>
      </c>
      <c r="N317" s="3">
        <f t="shared" si="37"/>
        <v>14</v>
      </c>
      <c r="O317" s="3">
        <v>2</v>
      </c>
      <c r="P317" s="3" t="str">
        <f t="shared" si="33"/>
        <v>Nem</v>
      </c>
      <c r="X317" s="3">
        <f t="shared" si="40"/>
        <v>0</v>
      </c>
      <c r="Y317" s="3">
        <f t="shared" si="40"/>
        <v>0</v>
      </c>
      <c r="Z317" s="3">
        <f t="shared" si="40"/>
        <v>0</v>
      </c>
      <c r="AA317" s="3">
        <f t="shared" si="40"/>
        <v>0</v>
      </c>
      <c r="AB317" s="1"/>
      <c r="AC317" s="1"/>
      <c r="AD317" s="1"/>
      <c r="AE317" s="1"/>
      <c r="AF317" s="1"/>
      <c r="AG317" s="1"/>
      <c r="AH317" s="1"/>
      <c r="AJ317" s="1"/>
      <c r="AK317" s="1"/>
      <c r="AL317" s="1"/>
    </row>
    <row r="318" spans="1:38">
      <c r="A318" s="3" t="s">
        <v>361</v>
      </c>
      <c r="B318" s="3" t="s">
        <v>27</v>
      </c>
      <c r="C318" s="3">
        <v>46.423701700000002</v>
      </c>
      <c r="D318" s="3">
        <f t="shared" si="34"/>
        <v>0.81024644562868886</v>
      </c>
      <c r="E318" s="3">
        <v>8.1599477</v>
      </c>
      <c r="F318" s="3">
        <f t="shared" si="35"/>
        <v>0.14241795415553851</v>
      </c>
      <c r="G318" s="3">
        <f t="shared" si="36"/>
        <v>833.59389250042386</v>
      </c>
      <c r="H318" s="3" t="s">
        <v>19</v>
      </c>
      <c r="I318" s="3">
        <v>1600</v>
      </c>
      <c r="J318" s="3">
        <v>1204</v>
      </c>
      <c r="K318" s="3">
        <v>9</v>
      </c>
      <c r="L318" s="3">
        <v>21</v>
      </c>
      <c r="M318" s="3">
        <v>6</v>
      </c>
      <c r="N318" s="3">
        <f t="shared" si="37"/>
        <v>36</v>
      </c>
      <c r="O318" s="3">
        <v>6</v>
      </c>
      <c r="P318" s="3" t="str">
        <f t="shared" si="33"/>
        <v>Nem</v>
      </c>
      <c r="X318" s="3">
        <f t="shared" si="40"/>
        <v>0</v>
      </c>
      <c r="Y318" s="3">
        <f t="shared" si="40"/>
        <v>0</v>
      </c>
      <c r="Z318" s="3">
        <f t="shared" si="40"/>
        <v>0</v>
      </c>
      <c r="AA318" s="3">
        <f t="shared" si="40"/>
        <v>0</v>
      </c>
      <c r="AB318" s="1"/>
      <c r="AC318" s="1"/>
      <c r="AD318" s="1"/>
      <c r="AE318" s="1"/>
      <c r="AF318" s="1"/>
      <c r="AG318" s="1"/>
      <c r="AH318" s="1"/>
      <c r="AJ318" s="1"/>
      <c r="AK318" s="1"/>
      <c r="AL318" s="1"/>
    </row>
    <row r="319" spans="1:38">
      <c r="A319" s="3" t="s">
        <v>362</v>
      </c>
      <c r="B319" s="3" t="s">
        <v>27</v>
      </c>
      <c r="C319" s="3">
        <v>46.939113599999999</v>
      </c>
      <c r="D319" s="3">
        <f t="shared" si="34"/>
        <v>0.81924208028764856</v>
      </c>
      <c r="E319" s="3">
        <v>8.4741613999999998</v>
      </c>
      <c r="F319" s="3">
        <f t="shared" si="35"/>
        <v>0.1479020177754122</v>
      </c>
      <c r="G319" s="3">
        <f t="shared" si="36"/>
        <v>799.78599192921843</v>
      </c>
      <c r="H319" s="3" t="s">
        <v>19</v>
      </c>
      <c r="I319" s="3">
        <v>1200</v>
      </c>
      <c r="J319" s="3">
        <v>436</v>
      </c>
      <c r="K319" s="3">
        <v>15</v>
      </c>
      <c r="L319" s="3">
        <v>25</v>
      </c>
      <c r="M319" s="3">
        <v>0</v>
      </c>
      <c r="N319" s="3">
        <f t="shared" si="37"/>
        <v>40</v>
      </c>
      <c r="O319" s="3">
        <v>0</v>
      </c>
      <c r="P319" s="3" t="str">
        <f t="shared" si="33"/>
        <v>Nem</v>
      </c>
      <c r="X319" s="3">
        <f t="shared" si="40"/>
        <v>0</v>
      </c>
      <c r="Y319" s="3">
        <f t="shared" si="40"/>
        <v>0</v>
      </c>
      <c r="Z319" s="3">
        <f t="shared" si="40"/>
        <v>0</v>
      </c>
      <c r="AA319" s="3">
        <f t="shared" si="40"/>
        <v>0</v>
      </c>
      <c r="AB319" s="1"/>
      <c r="AC319" s="1"/>
      <c r="AD319" s="1"/>
      <c r="AE319" s="1"/>
      <c r="AF319" s="1"/>
      <c r="AG319" s="1"/>
      <c r="AH319" s="1"/>
      <c r="AJ319" s="1"/>
      <c r="AK319" s="1"/>
      <c r="AL319" s="1"/>
    </row>
    <row r="320" spans="1:38">
      <c r="A320" s="3" t="s">
        <v>363</v>
      </c>
      <c r="B320" s="3" t="s">
        <v>23</v>
      </c>
      <c r="C320" s="3">
        <v>50.205599999999997</v>
      </c>
      <c r="D320" s="3">
        <f t="shared" si="34"/>
        <v>0.8762530229392651</v>
      </c>
      <c r="E320" s="3">
        <v>8.8333300000000001</v>
      </c>
      <c r="F320" s="3">
        <f t="shared" si="35"/>
        <v>0.15417069241519071</v>
      </c>
      <c r="G320" s="3">
        <f t="shared" si="36"/>
        <v>804.38144584242525</v>
      </c>
      <c r="H320" s="3" t="s">
        <v>48</v>
      </c>
      <c r="I320" s="3">
        <v>760</v>
      </c>
      <c r="J320" s="3">
        <v>620</v>
      </c>
      <c r="K320" s="3">
        <v>1</v>
      </c>
      <c r="L320" s="3">
        <v>1</v>
      </c>
      <c r="M320" s="3">
        <v>0</v>
      </c>
      <c r="N320" s="3">
        <f t="shared" si="37"/>
        <v>2</v>
      </c>
      <c r="O320" s="3">
        <v>1</v>
      </c>
      <c r="P320" s="3" t="str">
        <f t="shared" si="33"/>
        <v>Nem</v>
      </c>
      <c r="X320" s="3">
        <f t="shared" si="40"/>
        <v>0</v>
      </c>
      <c r="Y320" s="3">
        <f t="shared" si="40"/>
        <v>0</v>
      </c>
      <c r="Z320" s="3">
        <f t="shared" si="40"/>
        <v>0</v>
      </c>
      <c r="AA320" s="3">
        <f t="shared" si="40"/>
        <v>0</v>
      </c>
      <c r="AB320" s="1"/>
      <c r="AC320" s="1"/>
      <c r="AD320" s="1"/>
      <c r="AE320" s="1"/>
      <c r="AF320" s="1"/>
      <c r="AG320" s="1"/>
      <c r="AH320" s="1"/>
      <c r="AJ320" s="1"/>
      <c r="AK320" s="1"/>
      <c r="AL320" s="1"/>
    </row>
    <row r="321" spans="1:38">
      <c r="A321" s="3" t="s">
        <v>364</v>
      </c>
      <c r="B321" s="3" t="s">
        <v>279</v>
      </c>
      <c r="C321" s="3">
        <v>49.394641700000001</v>
      </c>
      <c r="D321" s="3">
        <f t="shared" si="34"/>
        <v>0.86209913050788922</v>
      </c>
      <c r="E321" s="3">
        <v>20.105052799999999</v>
      </c>
      <c r="F321" s="3">
        <f t="shared" si="35"/>
        <v>0.350899367647305</v>
      </c>
      <c r="G321" s="3">
        <f t="shared" si="36"/>
        <v>225.0491661489624</v>
      </c>
      <c r="H321" s="3" t="s">
        <v>19</v>
      </c>
      <c r="I321" s="3">
        <v>910</v>
      </c>
      <c r="J321" s="3">
        <v>680</v>
      </c>
      <c r="K321" s="3">
        <v>12</v>
      </c>
      <c r="L321" s="3">
        <v>3</v>
      </c>
      <c r="M321" s="3">
        <v>0</v>
      </c>
      <c r="N321" s="3">
        <f t="shared" si="37"/>
        <v>15</v>
      </c>
      <c r="O321" s="3">
        <v>1</v>
      </c>
      <c r="P321" s="3" t="str">
        <f t="shared" si="33"/>
        <v>Nem</v>
      </c>
      <c r="X321" s="3">
        <f t="shared" si="40"/>
        <v>0</v>
      </c>
      <c r="Y321" s="3">
        <f t="shared" si="40"/>
        <v>0</v>
      </c>
      <c r="Z321" s="3">
        <f t="shared" si="40"/>
        <v>0</v>
      </c>
      <c r="AA321" s="3">
        <f t="shared" si="40"/>
        <v>0</v>
      </c>
      <c r="AB321" s="1"/>
      <c r="AC321" s="1"/>
      <c r="AD321" s="1"/>
      <c r="AE321" s="1"/>
      <c r="AF321" s="1"/>
      <c r="AG321" s="1"/>
      <c r="AH321" s="1"/>
      <c r="AJ321" s="1"/>
      <c r="AK321" s="1"/>
      <c r="AL321" s="1"/>
    </row>
    <row r="322" spans="1:38">
      <c r="A322" s="3" t="s">
        <v>365</v>
      </c>
      <c r="B322" s="3" t="s">
        <v>271</v>
      </c>
      <c r="C322" s="3">
        <v>49.1191897</v>
      </c>
      <c r="D322" s="3">
        <f t="shared" si="34"/>
        <v>0.85729158617668577</v>
      </c>
      <c r="E322" s="3">
        <v>20.063955</v>
      </c>
      <c r="F322" s="3">
        <f t="shared" si="35"/>
        <v>0.3501820757219789</v>
      </c>
      <c r="G322" s="3">
        <f t="shared" si="36"/>
        <v>195.52612653151525</v>
      </c>
      <c r="H322" s="3" t="s">
        <v>19</v>
      </c>
      <c r="I322" s="3">
        <v>1840</v>
      </c>
      <c r="J322" s="3">
        <v>1376</v>
      </c>
      <c r="K322" s="3">
        <v>2</v>
      </c>
      <c r="L322" s="3">
        <v>5</v>
      </c>
      <c r="M322" s="3">
        <v>0</v>
      </c>
      <c r="N322" s="3">
        <f t="shared" si="37"/>
        <v>7</v>
      </c>
      <c r="O322" s="3">
        <v>3</v>
      </c>
      <c r="P322" s="3" t="str">
        <f t="shared" si="33"/>
        <v>Nem</v>
      </c>
      <c r="X322" s="3">
        <f t="shared" si="40"/>
        <v>0</v>
      </c>
      <c r="Y322" s="3">
        <f t="shared" si="40"/>
        <v>0</v>
      </c>
      <c r="Z322" s="3">
        <f t="shared" si="40"/>
        <v>0</v>
      </c>
      <c r="AA322" s="3">
        <f t="shared" si="40"/>
        <v>0</v>
      </c>
      <c r="AB322" s="1"/>
      <c r="AC322" s="1"/>
      <c r="AD322" s="1"/>
      <c r="AE322" s="1"/>
      <c r="AF322" s="1"/>
      <c r="AG322" s="1"/>
      <c r="AH322" s="1"/>
      <c r="AJ322" s="1"/>
      <c r="AK322" s="1"/>
      <c r="AL322" s="1"/>
    </row>
    <row r="323" spans="1:38">
      <c r="A323" s="3" t="s">
        <v>366</v>
      </c>
      <c r="B323" s="3" t="s">
        <v>18</v>
      </c>
      <c r="C323" s="3">
        <v>47.714789099999997</v>
      </c>
      <c r="D323" s="3">
        <f t="shared" si="34"/>
        <v>0.83278017168970186</v>
      </c>
      <c r="E323" s="3">
        <v>13.238008750000001</v>
      </c>
      <c r="F323" s="3">
        <f t="shared" si="35"/>
        <v>0.2310468390953189</v>
      </c>
      <c r="G323" s="3">
        <f t="shared" si="36"/>
        <v>435.55790893604865</v>
      </c>
      <c r="H323" s="3" t="s">
        <v>367</v>
      </c>
      <c r="I323" s="3">
        <v>1567</v>
      </c>
      <c r="J323" s="3">
        <v>750</v>
      </c>
      <c r="K323" s="3">
        <v>23</v>
      </c>
      <c r="L323" s="3">
        <v>10</v>
      </c>
      <c r="M323" s="3">
        <v>0</v>
      </c>
      <c r="N323" s="3">
        <f t="shared" si="37"/>
        <v>33</v>
      </c>
      <c r="O323" s="3">
        <v>0</v>
      </c>
      <c r="P323" s="3" t="str">
        <f t="shared" ref="P323:P357" si="41">IF(SUM(X323:AA323)&gt;=1,"Igen","Nem")</f>
        <v>Nem</v>
      </c>
      <c r="X323" s="3">
        <f t="shared" ref="X323:AA342" si="42">IFERROR(FIND(X$2,$H323),0)</f>
        <v>0</v>
      </c>
      <c r="Y323" s="3">
        <f t="shared" si="42"/>
        <v>0</v>
      </c>
      <c r="Z323" s="3">
        <f t="shared" si="42"/>
        <v>0</v>
      </c>
      <c r="AA323" s="3">
        <f t="shared" si="42"/>
        <v>0</v>
      </c>
      <c r="AB323" s="1"/>
      <c r="AC323" s="1"/>
      <c r="AD323" s="1"/>
      <c r="AE323" s="1"/>
      <c r="AF323" s="1"/>
      <c r="AG323" s="1"/>
      <c r="AH323" s="1"/>
      <c r="AJ323" s="1"/>
      <c r="AK323" s="1"/>
      <c r="AL323" s="1"/>
    </row>
    <row r="324" spans="1:38">
      <c r="A324" s="3" t="s">
        <v>368</v>
      </c>
      <c r="B324" s="3" t="s">
        <v>18</v>
      </c>
      <c r="C324" s="3">
        <v>47.330213700000002</v>
      </c>
      <c r="D324" s="3">
        <f t="shared" ref="D324:D357" si="43">RADIANS(C324)</f>
        <v>0.8260680647375277</v>
      </c>
      <c r="E324" s="3">
        <v>11.71804485</v>
      </c>
      <c r="F324" s="3">
        <f t="shared" ref="F324:F357" si="44">RADIANS(E324)</f>
        <v>0.20451846452886505</v>
      </c>
      <c r="G324" s="3">
        <f t="shared" ref="G324:G357" si="45">ACOS(SIN(D324)*SIN($U$2)+COS(D324)*COS($U$2)*COS($V$2-F324))*6371</f>
        <v>551.07018989894698</v>
      </c>
      <c r="H324" s="3" t="s">
        <v>117</v>
      </c>
      <c r="I324" s="3">
        <v>857</v>
      </c>
      <c r="J324" s="3">
        <v>545</v>
      </c>
      <c r="K324" s="3">
        <v>5</v>
      </c>
      <c r="L324" s="3">
        <v>2</v>
      </c>
      <c r="M324" s="3">
        <v>2</v>
      </c>
      <c r="N324" s="3">
        <f t="shared" ref="N324:N357" si="46">SUM(K324:M324)</f>
        <v>9</v>
      </c>
      <c r="O324" s="3">
        <v>4</v>
      </c>
      <c r="P324" s="3" t="str">
        <f t="shared" si="41"/>
        <v>Nem</v>
      </c>
      <c r="X324" s="3">
        <f t="shared" si="42"/>
        <v>0</v>
      </c>
      <c r="Y324" s="3">
        <f t="shared" si="42"/>
        <v>0</v>
      </c>
      <c r="Z324" s="3">
        <f t="shared" si="42"/>
        <v>0</v>
      </c>
      <c r="AA324" s="3">
        <f t="shared" si="42"/>
        <v>0</v>
      </c>
      <c r="AB324" s="1"/>
      <c r="AC324" s="1"/>
      <c r="AD324" s="1"/>
      <c r="AE324" s="1"/>
      <c r="AF324" s="1"/>
      <c r="AG324" s="1"/>
      <c r="AH324" s="1"/>
      <c r="AJ324" s="1"/>
      <c r="AK324" s="1"/>
      <c r="AL324" s="1"/>
    </row>
    <row r="325" spans="1:38">
      <c r="A325" s="3" t="s">
        <v>369</v>
      </c>
      <c r="B325" s="3" t="s">
        <v>33</v>
      </c>
      <c r="C325" s="3">
        <v>45.60283055</v>
      </c>
      <c r="D325" s="3">
        <f t="shared" si="43"/>
        <v>0.79591954132655662</v>
      </c>
      <c r="E325" s="3">
        <v>6.0982686959999999</v>
      </c>
      <c r="F325" s="3">
        <f t="shared" si="44"/>
        <v>0.10643486741650116</v>
      </c>
      <c r="G325" s="3">
        <f t="shared" si="45"/>
        <v>1010.5864706795288</v>
      </c>
      <c r="I325" s="3">
        <v>1785</v>
      </c>
      <c r="J325" s="3">
        <v>1370</v>
      </c>
      <c r="K325" s="3">
        <v>18</v>
      </c>
      <c r="L325" s="3">
        <v>4</v>
      </c>
      <c r="M325" s="3">
        <v>1</v>
      </c>
      <c r="N325" s="3">
        <f t="shared" si="46"/>
        <v>23</v>
      </c>
      <c r="O325" s="3">
        <v>0</v>
      </c>
      <c r="P325" s="3" t="str">
        <f t="shared" si="41"/>
        <v>Nem</v>
      </c>
      <c r="X325" s="3">
        <f t="shared" si="42"/>
        <v>0</v>
      </c>
      <c r="Y325" s="3">
        <f t="shared" si="42"/>
        <v>0</v>
      </c>
      <c r="Z325" s="3">
        <f t="shared" si="42"/>
        <v>0</v>
      </c>
      <c r="AA325" s="3">
        <f t="shared" si="42"/>
        <v>0</v>
      </c>
      <c r="AB325" s="1"/>
      <c r="AC325" s="1"/>
      <c r="AD325" s="1"/>
      <c r="AE325" s="1"/>
      <c r="AF325" s="1"/>
      <c r="AG325" s="1"/>
      <c r="AH325" s="1"/>
      <c r="AJ325" s="1"/>
      <c r="AK325" s="1"/>
      <c r="AL325" s="1"/>
    </row>
    <row r="326" spans="1:38">
      <c r="A326" s="3" t="s">
        <v>370</v>
      </c>
      <c r="B326" s="3" t="s">
        <v>18</v>
      </c>
      <c r="C326" s="3">
        <v>46.822677599999999</v>
      </c>
      <c r="D326" s="3">
        <f t="shared" si="43"/>
        <v>0.8172098887197965</v>
      </c>
      <c r="E326" s="3">
        <v>14.052473300000001</v>
      </c>
      <c r="F326" s="3">
        <f t="shared" si="44"/>
        <v>0.24526192713359291</v>
      </c>
      <c r="G326" s="3">
        <f t="shared" si="45"/>
        <v>384.43895754918981</v>
      </c>
      <c r="H326" s="3" t="s">
        <v>48</v>
      </c>
      <c r="I326" s="3">
        <v>1886</v>
      </c>
      <c r="J326" s="3">
        <v>1540</v>
      </c>
      <c r="K326" s="3">
        <v>5</v>
      </c>
      <c r="L326" s="3">
        <v>11</v>
      </c>
      <c r="M326" s="3">
        <v>3</v>
      </c>
      <c r="N326" s="3">
        <f t="shared" si="46"/>
        <v>19</v>
      </c>
      <c r="O326" s="3">
        <v>2</v>
      </c>
      <c r="P326" s="3" t="str">
        <f t="shared" si="41"/>
        <v>Nem</v>
      </c>
      <c r="X326" s="3">
        <f t="shared" si="42"/>
        <v>0</v>
      </c>
      <c r="Y326" s="3">
        <f t="shared" si="42"/>
        <v>0</v>
      </c>
      <c r="Z326" s="3">
        <f t="shared" si="42"/>
        <v>0</v>
      </c>
      <c r="AA326" s="3">
        <f t="shared" si="42"/>
        <v>0</v>
      </c>
      <c r="AB326" s="1"/>
      <c r="AC326" s="1"/>
      <c r="AD326" s="1"/>
      <c r="AE326" s="1"/>
      <c r="AF326" s="1"/>
      <c r="AG326" s="1"/>
      <c r="AH326" s="1"/>
      <c r="AJ326" s="1"/>
      <c r="AK326" s="1"/>
      <c r="AL326" s="1"/>
    </row>
    <row r="327" spans="1:38">
      <c r="A327" s="3" t="s">
        <v>371</v>
      </c>
      <c r="B327" s="3" t="s">
        <v>33</v>
      </c>
      <c r="C327" s="3">
        <v>48.03400165</v>
      </c>
      <c r="D327" s="3">
        <f t="shared" si="43"/>
        <v>0.83835148170088891</v>
      </c>
      <c r="E327" s="3">
        <v>6.9833397430000002</v>
      </c>
      <c r="F327" s="3">
        <f t="shared" si="44"/>
        <v>0.12188227130072464</v>
      </c>
      <c r="G327" s="3">
        <f t="shared" si="45"/>
        <v>902.18588289493186</v>
      </c>
      <c r="H327" s="3" t="s">
        <v>372</v>
      </c>
      <c r="I327" s="3">
        <v>1350</v>
      </c>
      <c r="J327" s="3">
        <v>872</v>
      </c>
      <c r="K327" s="3">
        <v>13</v>
      </c>
      <c r="L327" s="3">
        <v>7</v>
      </c>
      <c r="M327" s="3">
        <v>1</v>
      </c>
      <c r="N327" s="3">
        <f t="shared" si="46"/>
        <v>21</v>
      </c>
      <c r="O327" s="3">
        <v>0</v>
      </c>
      <c r="P327" s="3" t="str">
        <f t="shared" si="41"/>
        <v>Nem</v>
      </c>
      <c r="X327" s="3">
        <f t="shared" si="42"/>
        <v>0</v>
      </c>
      <c r="Y327" s="3">
        <f t="shared" si="42"/>
        <v>0</v>
      </c>
      <c r="Z327" s="3">
        <f t="shared" si="42"/>
        <v>0</v>
      </c>
      <c r="AA327" s="3">
        <f t="shared" si="42"/>
        <v>0</v>
      </c>
      <c r="AB327" s="1"/>
      <c r="AC327" s="1"/>
      <c r="AD327" s="1"/>
      <c r="AE327" s="1"/>
      <c r="AF327" s="1"/>
      <c r="AG327" s="1"/>
      <c r="AH327" s="1"/>
      <c r="AJ327" s="1"/>
      <c r="AK327" s="1"/>
      <c r="AL327" s="1"/>
    </row>
    <row r="328" spans="1:38">
      <c r="A328" s="3" t="s">
        <v>373</v>
      </c>
      <c r="B328" s="3" t="s">
        <v>23</v>
      </c>
      <c r="C328" s="3">
        <v>50.439927500000003</v>
      </c>
      <c r="D328" s="3">
        <f t="shared" si="43"/>
        <v>0.88034280934223219</v>
      </c>
      <c r="E328" s="3">
        <v>11.151178099999999</v>
      </c>
      <c r="F328" s="3">
        <f t="shared" si="44"/>
        <v>0.19462477332128547</v>
      </c>
      <c r="G328" s="3">
        <f t="shared" si="45"/>
        <v>661.80385269868066</v>
      </c>
      <c r="H328" s="3" t="s">
        <v>19</v>
      </c>
      <c r="I328" s="3">
        <v>842</v>
      </c>
      <c r="J328" s="3">
        <v>590</v>
      </c>
      <c r="K328" s="3">
        <v>2</v>
      </c>
      <c r="L328" s="3">
        <v>1</v>
      </c>
      <c r="M328" s="3">
        <v>0</v>
      </c>
      <c r="N328" s="3">
        <f t="shared" si="46"/>
        <v>3</v>
      </c>
      <c r="O328" s="3">
        <v>0</v>
      </c>
      <c r="P328" s="3" t="str">
        <f t="shared" si="41"/>
        <v>Nem</v>
      </c>
      <c r="X328" s="3">
        <f t="shared" si="42"/>
        <v>0</v>
      </c>
      <c r="Y328" s="3">
        <f t="shared" si="42"/>
        <v>0</v>
      </c>
      <c r="Z328" s="3">
        <f t="shared" si="42"/>
        <v>0</v>
      </c>
      <c r="AA328" s="3">
        <f t="shared" si="42"/>
        <v>0</v>
      </c>
      <c r="AB328" s="1"/>
      <c r="AC328" s="1"/>
      <c r="AD328" s="1"/>
      <c r="AE328" s="1"/>
      <c r="AF328" s="1"/>
      <c r="AG328" s="1"/>
      <c r="AH328" s="1"/>
      <c r="AJ328" s="1"/>
      <c r="AK328" s="1"/>
      <c r="AL328" s="1"/>
    </row>
    <row r="329" spans="1:38">
      <c r="A329" s="3" t="s">
        <v>374</v>
      </c>
      <c r="B329" s="3" t="s">
        <v>18</v>
      </c>
      <c r="C329" s="3">
        <v>47.605204550000003</v>
      </c>
      <c r="D329" s="3">
        <f t="shared" si="43"/>
        <v>0.83086756048288557</v>
      </c>
      <c r="E329" s="3">
        <v>15.58475687</v>
      </c>
      <c r="F329" s="3">
        <f t="shared" si="44"/>
        <v>0.27200532050430587</v>
      </c>
      <c r="G329" s="3">
        <f t="shared" si="45"/>
        <v>259.58090726336764</v>
      </c>
      <c r="H329" s="3" t="s">
        <v>48</v>
      </c>
      <c r="I329" s="3">
        <v>1230</v>
      </c>
      <c r="J329" s="3">
        <v>980</v>
      </c>
      <c r="K329" s="3">
        <v>2</v>
      </c>
      <c r="L329" s="3">
        <v>3</v>
      </c>
      <c r="M329" s="3">
        <v>2</v>
      </c>
      <c r="N329" s="3">
        <f t="shared" si="46"/>
        <v>7</v>
      </c>
      <c r="O329" s="3">
        <v>0</v>
      </c>
      <c r="P329" s="3" t="str">
        <f t="shared" si="41"/>
        <v>Nem</v>
      </c>
      <c r="X329" s="3">
        <f t="shared" si="42"/>
        <v>0</v>
      </c>
      <c r="Y329" s="3">
        <f t="shared" si="42"/>
        <v>0</v>
      </c>
      <c r="Z329" s="3">
        <f t="shared" si="42"/>
        <v>0</v>
      </c>
      <c r="AA329" s="3">
        <f t="shared" si="42"/>
        <v>0</v>
      </c>
      <c r="AB329" s="1"/>
      <c r="AC329" s="1"/>
      <c r="AD329" s="1"/>
      <c r="AE329" s="1"/>
      <c r="AF329" s="1"/>
      <c r="AG329" s="1"/>
      <c r="AH329" s="1"/>
      <c r="AJ329" s="1"/>
      <c r="AK329" s="1"/>
      <c r="AL329" s="1"/>
    </row>
    <row r="330" spans="1:38">
      <c r="A330" s="3" t="s">
        <v>375</v>
      </c>
      <c r="B330" s="3" t="s">
        <v>18</v>
      </c>
      <c r="C330" s="3">
        <v>47.476123000000001</v>
      </c>
      <c r="D330" s="3">
        <f t="shared" si="43"/>
        <v>0.82861466243180792</v>
      </c>
      <c r="E330" s="3">
        <v>12.4297939</v>
      </c>
      <c r="F330" s="3">
        <f t="shared" si="44"/>
        <v>0.2169408288993068</v>
      </c>
      <c r="G330" s="3">
        <f t="shared" si="45"/>
        <v>496.56988539360242</v>
      </c>
      <c r="H330" s="3" t="s">
        <v>19</v>
      </c>
      <c r="I330" s="3">
        <v>2000</v>
      </c>
      <c r="J330" s="3">
        <v>800</v>
      </c>
      <c r="K330" s="3">
        <v>6</v>
      </c>
      <c r="L330" s="3">
        <v>9</v>
      </c>
      <c r="M330" s="3">
        <v>2</v>
      </c>
      <c r="N330" s="3">
        <f t="shared" si="46"/>
        <v>17</v>
      </c>
      <c r="O330" s="3">
        <v>7</v>
      </c>
      <c r="P330" s="3" t="str">
        <f t="shared" si="41"/>
        <v>Nem</v>
      </c>
      <c r="X330" s="3">
        <f t="shared" si="42"/>
        <v>0</v>
      </c>
      <c r="Y330" s="3">
        <f t="shared" si="42"/>
        <v>0</v>
      </c>
      <c r="Z330" s="3">
        <f t="shared" si="42"/>
        <v>0</v>
      </c>
      <c r="AA330" s="3">
        <f t="shared" si="42"/>
        <v>0</v>
      </c>
      <c r="AB330" s="1"/>
      <c r="AC330" s="1"/>
      <c r="AD330" s="1"/>
      <c r="AE330" s="1"/>
      <c r="AF330" s="1"/>
      <c r="AG330" s="1"/>
      <c r="AH330" s="1"/>
      <c r="AJ330" s="1"/>
      <c r="AK330" s="1"/>
      <c r="AL330" s="1"/>
    </row>
    <row r="331" spans="1:38">
      <c r="A331" s="3" t="s">
        <v>376</v>
      </c>
      <c r="B331" s="3" t="s">
        <v>13</v>
      </c>
      <c r="C331" s="3">
        <v>60.8420056</v>
      </c>
      <c r="D331" s="3">
        <f t="shared" si="43"/>
        <v>1.061893321236828</v>
      </c>
      <c r="E331" s="3">
        <v>6.4666278000000004</v>
      </c>
      <c r="F331" s="3">
        <f t="shared" si="44"/>
        <v>0.11286394661099737</v>
      </c>
      <c r="G331" s="3">
        <f t="shared" si="45"/>
        <v>1687.9618522543121</v>
      </c>
      <c r="H331" s="3" t="s">
        <v>14</v>
      </c>
      <c r="I331" s="3">
        <v>1060</v>
      </c>
      <c r="J331" s="3">
        <v>450</v>
      </c>
      <c r="K331" s="3">
        <v>13</v>
      </c>
      <c r="L331" s="3">
        <v>12</v>
      </c>
      <c r="M331" s="3">
        <v>4</v>
      </c>
      <c r="N331" s="3">
        <f t="shared" si="46"/>
        <v>29</v>
      </c>
      <c r="O331" s="3">
        <v>3</v>
      </c>
      <c r="P331" s="3" t="str">
        <f t="shared" si="41"/>
        <v>Nem</v>
      </c>
      <c r="X331" s="3">
        <f t="shared" si="42"/>
        <v>0</v>
      </c>
      <c r="Y331" s="3">
        <f t="shared" si="42"/>
        <v>0</v>
      </c>
      <c r="Z331" s="3">
        <f t="shared" si="42"/>
        <v>0</v>
      </c>
      <c r="AA331" s="3">
        <f t="shared" si="42"/>
        <v>0</v>
      </c>
      <c r="AB331" s="1"/>
      <c r="AC331" s="1"/>
      <c r="AD331" s="1"/>
      <c r="AE331" s="1"/>
      <c r="AF331" s="1"/>
      <c r="AG331" s="1"/>
      <c r="AH331" s="1"/>
      <c r="AJ331" s="1"/>
      <c r="AK331" s="1"/>
      <c r="AL331" s="1"/>
    </row>
    <row r="332" spans="1:38">
      <c r="A332" s="3" t="s">
        <v>377</v>
      </c>
      <c r="B332" s="3" t="s">
        <v>18</v>
      </c>
      <c r="C332" s="3">
        <v>47.660739100000001</v>
      </c>
      <c r="D332" s="3">
        <f t="shared" si="43"/>
        <v>0.83183682122899893</v>
      </c>
      <c r="E332" s="3">
        <v>13.7710285</v>
      </c>
      <c r="F332" s="3">
        <f t="shared" si="44"/>
        <v>0.24034978871097593</v>
      </c>
      <c r="G332" s="3">
        <f t="shared" si="45"/>
        <v>395.57404886835928</v>
      </c>
      <c r="H332" s="3" t="s">
        <v>19</v>
      </c>
      <c r="I332" s="3">
        <v>1770</v>
      </c>
      <c r="J332" s="3">
        <v>850</v>
      </c>
      <c r="K332" s="3">
        <v>18</v>
      </c>
      <c r="L332" s="3">
        <v>12</v>
      </c>
      <c r="M332" s="3">
        <v>3</v>
      </c>
      <c r="N332" s="3">
        <f t="shared" si="46"/>
        <v>33</v>
      </c>
      <c r="O332" s="3">
        <v>9</v>
      </c>
      <c r="P332" s="3" t="str">
        <f t="shared" si="41"/>
        <v>Nem</v>
      </c>
      <c r="X332" s="3">
        <f t="shared" si="42"/>
        <v>0</v>
      </c>
      <c r="Y332" s="3">
        <f t="shared" si="42"/>
        <v>0</v>
      </c>
      <c r="Z332" s="3">
        <f t="shared" si="42"/>
        <v>0</v>
      </c>
      <c r="AA332" s="3">
        <f t="shared" si="42"/>
        <v>0</v>
      </c>
      <c r="AB332" s="1"/>
      <c r="AC332" s="1"/>
      <c r="AD332" s="1"/>
      <c r="AE332" s="1"/>
      <c r="AF332" s="1"/>
      <c r="AG332" s="1"/>
      <c r="AH332" s="1"/>
      <c r="AJ332" s="1"/>
      <c r="AK332" s="1"/>
      <c r="AL332" s="1"/>
    </row>
    <row r="333" spans="1:38">
      <c r="A333" s="3" t="s">
        <v>378</v>
      </c>
      <c r="B333" s="3" t="s">
        <v>18</v>
      </c>
      <c r="C333" s="3">
        <v>47.507475450000001</v>
      </c>
      <c r="D333" s="3">
        <f t="shared" si="43"/>
        <v>0.82916186591287477</v>
      </c>
      <c r="E333" s="3">
        <v>11.67908871</v>
      </c>
      <c r="F333" s="3">
        <f t="shared" si="44"/>
        <v>0.20383855162199721</v>
      </c>
      <c r="G333" s="3">
        <f t="shared" si="45"/>
        <v>552.75137411524815</v>
      </c>
      <c r="H333" s="3" t="s">
        <v>19</v>
      </c>
      <c r="I333" s="3">
        <v>1800</v>
      </c>
      <c r="J333" s="3">
        <v>950</v>
      </c>
      <c r="K333" s="3">
        <v>6</v>
      </c>
      <c r="L333" s="3">
        <v>16</v>
      </c>
      <c r="M333" s="3">
        <v>5</v>
      </c>
      <c r="N333" s="3">
        <f t="shared" si="46"/>
        <v>27</v>
      </c>
      <c r="O333" s="3">
        <v>4</v>
      </c>
      <c r="P333" s="3" t="str">
        <f t="shared" si="41"/>
        <v>Nem</v>
      </c>
      <c r="X333" s="3">
        <f t="shared" si="42"/>
        <v>0</v>
      </c>
      <c r="Y333" s="3">
        <f t="shared" si="42"/>
        <v>0</v>
      </c>
      <c r="Z333" s="3">
        <f t="shared" si="42"/>
        <v>0</v>
      </c>
      <c r="AA333" s="3">
        <f t="shared" si="42"/>
        <v>0</v>
      </c>
      <c r="AB333" s="1"/>
      <c r="AC333" s="1"/>
      <c r="AD333" s="1"/>
      <c r="AE333" s="1"/>
      <c r="AF333" s="1"/>
      <c r="AG333" s="1"/>
      <c r="AH333" s="1"/>
      <c r="AJ333" s="1"/>
      <c r="AK333" s="1"/>
      <c r="AL333" s="1"/>
    </row>
    <row r="334" spans="1:38">
      <c r="A334" s="3" t="s">
        <v>379</v>
      </c>
      <c r="B334" s="3" t="s">
        <v>23</v>
      </c>
      <c r="C334" s="3">
        <v>47.442574200000003</v>
      </c>
      <c r="D334" s="3">
        <f t="shared" si="43"/>
        <v>0.82802912541171481</v>
      </c>
      <c r="E334" s="3">
        <v>10.1761213</v>
      </c>
      <c r="F334" s="3">
        <f t="shared" si="44"/>
        <v>0.17760682176732565</v>
      </c>
      <c r="G334" s="3">
        <f t="shared" si="45"/>
        <v>665.93628305642892</v>
      </c>
      <c r="H334" s="3" t="s">
        <v>16</v>
      </c>
      <c r="I334" s="3">
        <v>1700</v>
      </c>
      <c r="J334" s="3">
        <v>1400</v>
      </c>
      <c r="K334" s="3">
        <v>3</v>
      </c>
      <c r="L334" s="3">
        <v>8</v>
      </c>
      <c r="M334" s="3">
        <v>0</v>
      </c>
      <c r="N334" s="3">
        <f t="shared" si="46"/>
        <v>11</v>
      </c>
      <c r="O334" s="3">
        <v>2</v>
      </c>
      <c r="P334" s="3" t="str">
        <f t="shared" si="41"/>
        <v>Nem</v>
      </c>
      <c r="X334" s="3">
        <f t="shared" si="42"/>
        <v>0</v>
      </c>
      <c r="Y334" s="3">
        <f t="shared" si="42"/>
        <v>0</v>
      </c>
      <c r="Z334" s="3">
        <f t="shared" si="42"/>
        <v>0</v>
      </c>
      <c r="AA334" s="3">
        <f t="shared" si="42"/>
        <v>0</v>
      </c>
      <c r="AB334" s="1"/>
      <c r="AC334" s="1"/>
      <c r="AD334" s="1"/>
      <c r="AE334" s="1"/>
      <c r="AF334" s="1"/>
      <c r="AG334" s="1"/>
      <c r="AH334" s="1"/>
      <c r="AJ334" s="1"/>
      <c r="AK334" s="1"/>
      <c r="AL334" s="1"/>
    </row>
    <row r="335" spans="1:38">
      <c r="A335" s="3" t="s">
        <v>380</v>
      </c>
      <c r="B335" s="3" t="s">
        <v>23</v>
      </c>
      <c r="C335" s="3">
        <v>47.649571600000002</v>
      </c>
      <c r="D335" s="3">
        <f t="shared" si="43"/>
        <v>0.83164191158478251</v>
      </c>
      <c r="E335" s="3">
        <v>12.938090300000001</v>
      </c>
      <c r="F335" s="3">
        <f t="shared" si="44"/>
        <v>0.22581227465534093</v>
      </c>
      <c r="G335" s="3">
        <f t="shared" si="45"/>
        <v>457.95444519621691</v>
      </c>
      <c r="H335" s="3" t="s">
        <v>19</v>
      </c>
      <c r="I335" s="3">
        <v>1307</v>
      </c>
      <c r="J335" s="3">
        <v>880</v>
      </c>
      <c r="K335" s="3">
        <v>2</v>
      </c>
      <c r="L335" s="3">
        <v>1</v>
      </c>
      <c r="M335" s="3">
        <v>4</v>
      </c>
      <c r="N335" s="3">
        <f t="shared" si="46"/>
        <v>7</v>
      </c>
      <c r="O335" s="3">
        <v>2</v>
      </c>
      <c r="P335" s="3" t="str">
        <f t="shared" si="41"/>
        <v>Nem</v>
      </c>
      <c r="X335" s="3">
        <f t="shared" si="42"/>
        <v>0</v>
      </c>
      <c r="Y335" s="3">
        <f t="shared" si="42"/>
        <v>0</v>
      </c>
      <c r="Z335" s="3">
        <f t="shared" si="42"/>
        <v>0</v>
      </c>
      <c r="AA335" s="3">
        <f t="shared" si="42"/>
        <v>0</v>
      </c>
      <c r="AB335" s="1"/>
      <c r="AC335" s="1"/>
      <c r="AD335" s="1"/>
      <c r="AE335" s="1"/>
      <c r="AF335" s="1"/>
      <c r="AG335" s="1"/>
      <c r="AH335" s="1"/>
      <c r="AJ335" s="1"/>
      <c r="AK335" s="1"/>
      <c r="AL335" s="1"/>
    </row>
    <row r="336" spans="1:38">
      <c r="A336" s="3" t="s">
        <v>381</v>
      </c>
      <c r="B336" s="3" t="s">
        <v>27</v>
      </c>
      <c r="C336" s="3">
        <v>46.372856599999999</v>
      </c>
      <c r="D336" s="3">
        <f t="shared" si="43"/>
        <v>0.80935903122518305</v>
      </c>
      <c r="E336" s="3">
        <v>7.6541765000000002</v>
      </c>
      <c r="F336" s="3">
        <f t="shared" si="44"/>
        <v>0.13359058145377575</v>
      </c>
      <c r="G336" s="3">
        <f t="shared" si="45"/>
        <v>872.6937828560981</v>
      </c>
      <c r="H336" s="3" t="s">
        <v>19</v>
      </c>
      <c r="I336" s="3">
        <v>2610</v>
      </c>
      <c r="J336" s="3">
        <v>1411</v>
      </c>
      <c r="K336" s="3">
        <v>3</v>
      </c>
      <c r="L336" s="3">
        <v>26</v>
      </c>
      <c r="M336" s="3">
        <v>16</v>
      </c>
      <c r="N336" s="3">
        <f t="shared" si="46"/>
        <v>45</v>
      </c>
      <c r="O336" s="3">
        <v>11</v>
      </c>
      <c r="P336" s="3" t="str">
        <f t="shared" si="41"/>
        <v>Nem</v>
      </c>
      <c r="X336" s="3">
        <f t="shared" si="42"/>
        <v>0</v>
      </c>
      <c r="Y336" s="3">
        <f t="shared" si="42"/>
        <v>0</v>
      </c>
      <c r="Z336" s="3">
        <f t="shared" si="42"/>
        <v>0</v>
      </c>
      <c r="AA336" s="3">
        <f t="shared" si="42"/>
        <v>0</v>
      </c>
      <c r="AB336" s="1"/>
      <c r="AC336" s="1"/>
      <c r="AD336" s="1"/>
      <c r="AE336" s="1"/>
      <c r="AF336" s="1"/>
      <c r="AG336" s="1"/>
      <c r="AH336" s="1"/>
      <c r="AJ336" s="1"/>
      <c r="AK336" s="1"/>
      <c r="AL336" s="1"/>
    </row>
    <row r="337" spans="1:38">
      <c r="A337" s="3" t="s">
        <v>382</v>
      </c>
      <c r="B337" s="3" t="s">
        <v>18</v>
      </c>
      <c r="C337" s="3">
        <v>47.404144199999998</v>
      </c>
      <c r="D337" s="3">
        <f t="shared" si="43"/>
        <v>0.82735839538017331</v>
      </c>
      <c r="E337" s="3">
        <v>13.418751650000001</v>
      </c>
      <c r="F337" s="3">
        <f t="shared" si="44"/>
        <v>0.23420139779992177</v>
      </c>
      <c r="G337" s="3">
        <f t="shared" si="45"/>
        <v>422.72838125309391</v>
      </c>
      <c r="H337" s="3" t="s">
        <v>19</v>
      </c>
      <c r="I337" s="3">
        <v>1612</v>
      </c>
      <c r="J337" s="3">
        <v>862</v>
      </c>
      <c r="K337" s="3">
        <v>4</v>
      </c>
      <c r="L337" s="3">
        <v>2</v>
      </c>
      <c r="M337" s="3">
        <v>0</v>
      </c>
      <c r="N337" s="3">
        <f t="shared" si="46"/>
        <v>6</v>
      </c>
      <c r="O337" s="3">
        <v>3</v>
      </c>
      <c r="P337" s="3" t="str">
        <f t="shared" si="41"/>
        <v>Nem</v>
      </c>
      <c r="X337" s="3">
        <f t="shared" si="42"/>
        <v>0</v>
      </c>
      <c r="Y337" s="3">
        <f t="shared" si="42"/>
        <v>0</v>
      </c>
      <c r="Z337" s="3">
        <f t="shared" si="42"/>
        <v>0</v>
      </c>
      <c r="AA337" s="3">
        <f t="shared" si="42"/>
        <v>0</v>
      </c>
      <c r="AB337" s="1"/>
      <c r="AC337" s="1"/>
      <c r="AD337" s="1"/>
      <c r="AE337" s="1"/>
      <c r="AF337" s="1"/>
      <c r="AG337" s="1"/>
      <c r="AH337" s="1"/>
      <c r="AJ337" s="1"/>
      <c r="AK337" s="1"/>
      <c r="AL337" s="1"/>
    </row>
    <row r="338" spans="1:38">
      <c r="A338" s="3" t="s">
        <v>383</v>
      </c>
      <c r="B338" s="3" t="s">
        <v>30</v>
      </c>
      <c r="C338" s="3">
        <v>46.347316399999997</v>
      </c>
      <c r="D338" s="3">
        <f t="shared" si="43"/>
        <v>0.80891327064356522</v>
      </c>
      <c r="E338" s="3">
        <v>11.4515353</v>
      </c>
      <c r="F338" s="3">
        <f t="shared" si="44"/>
        <v>0.19986699539335659</v>
      </c>
      <c r="G338" s="3">
        <f t="shared" si="45"/>
        <v>590.08913542331436</v>
      </c>
      <c r="H338" s="3" t="s">
        <v>19</v>
      </c>
      <c r="I338" s="3">
        <v>2250</v>
      </c>
      <c r="J338" s="3">
        <v>1850</v>
      </c>
      <c r="K338" s="3">
        <v>4</v>
      </c>
      <c r="L338" s="3">
        <v>2</v>
      </c>
      <c r="M338" s="3">
        <v>1</v>
      </c>
      <c r="N338" s="3">
        <f t="shared" si="46"/>
        <v>7</v>
      </c>
      <c r="O338" s="3">
        <v>0</v>
      </c>
      <c r="P338" s="3" t="str">
        <f t="shared" si="41"/>
        <v>Nem</v>
      </c>
      <c r="X338" s="3">
        <f t="shared" si="42"/>
        <v>0</v>
      </c>
      <c r="Y338" s="3">
        <f t="shared" si="42"/>
        <v>0</v>
      </c>
      <c r="Z338" s="3">
        <f t="shared" si="42"/>
        <v>0</v>
      </c>
      <c r="AA338" s="3">
        <f t="shared" si="42"/>
        <v>0</v>
      </c>
      <c r="AB338" s="1"/>
      <c r="AC338" s="1"/>
      <c r="AD338" s="1"/>
      <c r="AE338" s="1"/>
      <c r="AF338" s="1"/>
      <c r="AG338" s="1"/>
      <c r="AH338" s="1"/>
      <c r="AJ338" s="1"/>
      <c r="AK338" s="1"/>
      <c r="AL338" s="1"/>
    </row>
    <row r="339" spans="1:38">
      <c r="A339" s="3" t="s">
        <v>384</v>
      </c>
      <c r="B339" s="3" t="s">
        <v>30</v>
      </c>
      <c r="C339" s="3">
        <v>46.339027299999998</v>
      </c>
      <c r="D339" s="3">
        <f t="shared" si="43"/>
        <v>0.80876859855653815</v>
      </c>
      <c r="E339" s="3">
        <v>11.70654171</v>
      </c>
      <c r="F339" s="3">
        <f t="shared" si="44"/>
        <v>0.20431769686154719</v>
      </c>
      <c r="G339" s="3">
        <f t="shared" si="45"/>
        <v>571.47023689767809</v>
      </c>
      <c r="H339" s="3" t="s">
        <v>19</v>
      </c>
      <c r="I339" s="3">
        <v>2340</v>
      </c>
      <c r="J339" s="3">
        <v>1370</v>
      </c>
      <c r="K339" s="3">
        <v>12</v>
      </c>
      <c r="L339" s="3">
        <v>10</v>
      </c>
      <c r="M339" s="3">
        <v>4</v>
      </c>
      <c r="N339" s="3">
        <f t="shared" si="46"/>
        <v>26</v>
      </c>
      <c r="O339" s="3">
        <v>0</v>
      </c>
      <c r="P339" s="3" t="str">
        <f t="shared" si="41"/>
        <v>Nem</v>
      </c>
      <c r="X339" s="3">
        <f t="shared" si="42"/>
        <v>0</v>
      </c>
      <c r="Y339" s="3">
        <f t="shared" si="42"/>
        <v>0</v>
      </c>
      <c r="Z339" s="3">
        <f t="shared" si="42"/>
        <v>0</v>
      </c>
      <c r="AA339" s="3">
        <f t="shared" si="42"/>
        <v>0</v>
      </c>
      <c r="AB339" s="1"/>
      <c r="AC339" s="1"/>
      <c r="AD339" s="1"/>
      <c r="AE339" s="1"/>
      <c r="AF339" s="1"/>
      <c r="AG339" s="1"/>
      <c r="AH339" s="1"/>
      <c r="AJ339" s="1"/>
      <c r="AK339" s="1"/>
      <c r="AL339" s="1"/>
    </row>
    <row r="340" spans="1:38">
      <c r="A340" s="3" t="s">
        <v>385</v>
      </c>
      <c r="B340" s="3" t="s">
        <v>23</v>
      </c>
      <c r="C340" s="3">
        <v>47.7293144</v>
      </c>
      <c r="D340" s="3">
        <f t="shared" si="43"/>
        <v>0.83303368599954186</v>
      </c>
      <c r="E340" s="3">
        <v>12.6401193</v>
      </c>
      <c r="F340" s="3">
        <f t="shared" si="44"/>
        <v>0.22061169962988089</v>
      </c>
      <c r="G340" s="3">
        <f t="shared" si="45"/>
        <v>480.30157420101864</v>
      </c>
      <c r="H340" s="3" t="s">
        <v>48</v>
      </c>
      <c r="I340" s="3">
        <v>1417</v>
      </c>
      <c r="J340" s="3">
        <v>710</v>
      </c>
      <c r="K340" s="3">
        <v>1</v>
      </c>
      <c r="L340" s="3">
        <v>1</v>
      </c>
      <c r="M340" s="3">
        <v>0</v>
      </c>
      <c r="N340" s="3">
        <f t="shared" si="46"/>
        <v>2</v>
      </c>
      <c r="O340" s="3">
        <v>1</v>
      </c>
      <c r="P340" s="3" t="str">
        <f t="shared" si="41"/>
        <v>Nem</v>
      </c>
      <c r="X340" s="3">
        <f t="shared" si="42"/>
        <v>0</v>
      </c>
      <c r="Y340" s="3">
        <f t="shared" si="42"/>
        <v>0</v>
      </c>
      <c r="Z340" s="3">
        <f t="shared" si="42"/>
        <v>0</v>
      </c>
      <c r="AA340" s="3">
        <f t="shared" si="42"/>
        <v>0</v>
      </c>
      <c r="AB340" s="1"/>
      <c r="AC340" s="1"/>
      <c r="AD340" s="1"/>
      <c r="AE340" s="1"/>
      <c r="AF340" s="1"/>
      <c r="AG340" s="1"/>
      <c r="AH340" s="1"/>
      <c r="AJ340" s="1"/>
      <c r="AK340" s="1"/>
      <c r="AL340" s="1"/>
    </row>
    <row r="341" spans="1:38">
      <c r="A341" s="3" t="s">
        <v>386</v>
      </c>
      <c r="B341" s="3" t="s">
        <v>27</v>
      </c>
      <c r="C341" s="3">
        <v>46.429214000000002</v>
      </c>
      <c r="D341" s="3">
        <f t="shared" si="43"/>
        <v>0.81034265341304657</v>
      </c>
      <c r="E341" s="3">
        <v>9.9773451439999992</v>
      </c>
      <c r="F341" s="3">
        <f t="shared" si="44"/>
        <v>0.17413752337066774</v>
      </c>
      <c r="G341" s="3">
        <f t="shared" si="45"/>
        <v>697.52015679761826</v>
      </c>
      <c r="H341" s="3" t="s">
        <v>28</v>
      </c>
      <c r="I341" s="3">
        <v>3006</v>
      </c>
      <c r="J341" s="3">
        <v>2091</v>
      </c>
      <c r="K341" s="3">
        <v>0</v>
      </c>
      <c r="L341" s="3">
        <v>21</v>
      </c>
      <c r="M341" s="3">
        <v>10</v>
      </c>
      <c r="N341" s="3">
        <f t="shared" si="46"/>
        <v>31</v>
      </c>
      <c r="O341" s="3">
        <v>10</v>
      </c>
      <c r="P341" s="3" t="str">
        <f t="shared" si="41"/>
        <v>Igen</v>
      </c>
      <c r="X341" s="3">
        <f t="shared" si="42"/>
        <v>0</v>
      </c>
      <c r="Y341" s="3">
        <f t="shared" si="42"/>
        <v>0</v>
      </c>
      <c r="Z341" s="3">
        <f t="shared" si="42"/>
        <v>0</v>
      </c>
      <c r="AA341" s="3">
        <f t="shared" si="42"/>
        <v>1</v>
      </c>
      <c r="AB341" s="1"/>
      <c r="AC341" s="1"/>
      <c r="AD341" s="1"/>
      <c r="AE341" s="1"/>
      <c r="AF341" s="1"/>
      <c r="AG341" s="1"/>
      <c r="AH341" s="1"/>
      <c r="AJ341" s="1"/>
      <c r="AK341" s="1"/>
      <c r="AL341" s="1"/>
    </row>
    <row r="342" spans="1:38">
      <c r="A342" s="3" t="s">
        <v>387</v>
      </c>
      <c r="B342" s="3" t="s">
        <v>271</v>
      </c>
      <c r="C342" s="3">
        <v>49.285262500000002</v>
      </c>
      <c r="D342" s="3">
        <f t="shared" si="43"/>
        <v>0.86019010333469181</v>
      </c>
      <c r="E342" s="3">
        <v>19.267420950000002</v>
      </c>
      <c r="F342" s="3">
        <f t="shared" si="44"/>
        <v>0.33627993394523376</v>
      </c>
      <c r="G342" s="3">
        <f t="shared" si="45"/>
        <v>199.45059085979608</v>
      </c>
      <c r="H342" s="3" t="s">
        <v>19</v>
      </c>
      <c r="I342" s="3">
        <v>1396</v>
      </c>
      <c r="J342" s="3">
        <v>720</v>
      </c>
      <c r="K342" s="3">
        <v>2</v>
      </c>
      <c r="L342" s="3">
        <v>10</v>
      </c>
      <c r="M342" s="3">
        <v>2</v>
      </c>
      <c r="N342" s="3">
        <f t="shared" si="46"/>
        <v>14</v>
      </c>
      <c r="O342" s="3">
        <v>0</v>
      </c>
      <c r="P342" s="3" t="str">
        <f t="shared" si="41"/>
        <v>Nem</v>
      </c>
      <c r="X342" s="3">
        <f t="shared" si="42"/>
        <v>0</v>
      </c>
      <c r="Y342" s="3">
        <f t="shared" si="42"/>
        <v>0</v>
      </c>
      <c r="Z342" s="3">
        <f t="shared" si="42"/>
        <v>0</v>
      </c>
      <c r="AA342" s="3">
        <f t="shared" si="42"/>
        <v>0</v>
      </c>
      <c r="AB342" s="1"/>
      <c r="AC342" s="1"/>
      <c r="AD342" s="1"/>
      <c r="AE342" s="1"/>
      <c r="AF342" s="1"/>
      <c r="AG342" s="1"/>
      <c r="AH342" s="1"/>
      <c r="AJ342" s="1"/>
      <c r="AK342" s="1"/>
      <c r="AL342" s="1"/>
    </row>
    <row r="343" spans="1:38">
      <c r="A343" s="3" t="s">
        <v>388</v>
      </c>
      <c r="B343" s="3" t="s">
        <v>13</v>
      </c>
      <c r="C343" s="3">
        <v>61.505814600000001</v>
      </c>
      <c r="D343" s="3">
        <f t="shared" si="43"/>
        <v>1.0734789738911992</v>
      </c>
      <c r="E343" s="3">
        <v>9.7847118000000002</v>
      </c>
      <c r="F343" s="3">
        <f t="shared" si="44"/>
        <v>0.17077543726874089</v>
      </c>
      <c r="G343" s="3">
        <f t="shared" si="45"/>
        <v>1664.4681242875192</v>
      </c>
      <c r="H343" s="3" t="s">
        <v>16</v>
      </c>
      <c r="I343" s="3">
        <v>1148</v>
      </c>
      <c r="J343" s="3">
        <v>800</v>
      </c>
      <c r="K343" s="3">
        <v>13</v>
      </c>
      <c r="L343" s="3">
        <v>5</v>
      </c>
      <c r="M343" s="3">
        <v>1</v>
      </c>
      <c r="N343" s="3">
        <f t="shared" si="46"/>
        <v>19</v>
      </c>
      <c r="O343" s="3">
        <v>3</v>
      </c>
      <c r="P343" s="3" t="str">
        <f t="shared" si="41"/>
        <v>Nem</v>
      </c>
      <c r="X343" s="3">
        <f t="shared" ref="X343:AA357" si="47">IFERROR(FIND(X$2,$H343),0)</f>
        <v>0</v>
      </c>
      <c r="Y343" s="3">
        <f t="shared" si="47"/>
        <v>0</v>
      </c>
      <c r="Z343" s="3">
        <f t="shared" si="47"/>
        <v>0</v>
      </c>
      <c r="AA343" s="3">
        <f t="shared" si="47"/>
        <v>0</v>
      </c>
      <c r="AB343" s="1"/>
      <c r="AC343" s="1"/>
      <c r="AD343" s="1"/>
      <c r="AE343" s="1"/>
      <c r="AF343" s="1"/>
      <c r="AG343" s="1"/>
      <c r="AH343" s="1"/>
      <c r="AJ343" s="1"/>
      <c r="AK343" s="1"/>
      <c r="AL343" s="1"/>
    </row>
    <row r="344" spans="1:38">
      <c r="A344" s="3" t="s">
        <v>389</v>
      </c>
      <c r="B344" s="3" t="s">
        <v>13</v>
      </c>
      <c r="C344" s="3">
        <v>58.683404299999999</v>
      </c>
      <c r="D344" s="3">
        <f t="shared" si="43"/>
        <v>1.0242186213139981</v>
      </c>
      <c r="E344" s="3">
        <v>9.0280158000000004</v>
      </c>
      <c r="F344" s="3">
        <f t="shared" si="44"/>
        <v>0.1575686006320699</v>
      </c>
      <c r="G344" s="3">
        <f t="shared" si="45"/>
        <v>1408.6417195241468</v>
      </c>
      <c r="H344" s="3" t="s">
        <v>55</v>
      </c>
      <c r="I344" s="3">
        <v>1039</v>
      </c>
      <c r="J344" s="3">
        <v>185</v>
      </c>
      <c r="K344" s="3">
        <v>19</v>
      </c>
      <c r="L344" s="3">
        <v>10</v>
      </c>
      <c r="M344" s="3">
        <v>5</v>
      </c>
      <c r="N344" s="3">
        <f t="shared" si="46"/>
        <v>34</v>
      </c>
      <c r="O344" s="3">
        <v>4</v>
      </c>
      <c r="P344" s="3" t="str">
        <f t="shared" si="41"/>
        <v>Nem</v>
      </c>
      <c r="X344" s="3">
        <f t="shared" si="47"/>
        <v>0</v>
      </c>
      <c r="Y344" s="3">
        <f t="shared" si="47"/>
        <v>0</v>
      </c>
      <c r="Z344" s="3">
        <f t="shared" si="47"/>
        <v>0</v>
      </c>
      <c r="AA344" s="3">
        <f t="shared" si="47"/>
        <v>0</v>
      </c>
      <c r="AB344" s="1"/>
      <c r="AC344" s="1"/>
      <c r="AD344" s="1"/>
      <c r="AE344" s="1"/>
      <c r="AF344" s="1"/>
      <c r="AG344" s="1"/>
      <c r="AH344" s="1"/>
      <c r="AJ344" s="1"/>
      <c r="AK344" s="1"/>
      <c r="AL344" s="1"/>
    </row>
    <row r="345" spans="1:38">
      <c r="A345" s="3" t="s">
        <v>390</v>
      </c>
      <c r="B345" s="3" t="s">
        <v>33</v>
      </c>
      <c r="C345" s="3">
        <v>44.712216599999998</v>
      </c>
      <c r="D345" s="3">
        <f t="shared" si="43"/>
        <v>0.78037539553486446</v>
      </c>
      <c r="E345" s="3">
        <v>6.8702565560000002</v>
      </c>
      <c r="F345" s="3">
        <f t="shared" si="44"/>
        <v>0.11990859735892619</v>
      </c>
      <c r="G345" s="3">
        <f t="shared" si="45"/>
        <v>986.81841843317375</v>
      </c>
      <c r="H345" s="3" t="s">
        <v>19</v>
      </c>
      <c r="I345" s="3">
        <v>2800</v>
      </c>
      <c r="J345" s="3">
        <v>1750</v>
      </c>
      <c r="K345" s="3">
        <v>20</v>
      </c>
      <c r="L345" s="3">
        <v>12</v>
      </c>
      <c r="M345" s="3">
        <v>1</v>
      </c>
      <c r="N345" s="3">
        <f t="shared" si="46"/>
        <v>33</v>
      </c>
      <c r="O345" s="3">
        <v>0</v>
      </c>
      <c r="P345" s="3" t="str">
        <f t="shared" si="41"/>
        <v>Nem</v>
      </c>
      <c r="X345" s="3">
        <f t="shared" si="47"/>
        <v>0</v>
      </c>
      <c r="Y345" s="3">
        <f t="shared" si="47"/>
        <v>0</v>
      </c>
      <c r="Z345" s="3">
        <f t="shared" si="47"/>
        <v>0</v>
      </c>
      <c r="AA345" s="3">
        <f t="shared" si="47"/>
        <v>0</v>
      </c>
      <c r="AB345" s="1"/>
      <c r="AC345" s="1"/>
      <c r="AD345" s="1"/>
      <c r="AE345" s="1"/>
      <c r="AF345" s="1"/>
      <c r="AG345" s="1"/>
      <c r="AH345" s="1"/>
      <c r="AJ345" s="1"/>
      <c r="AK345" s="1"/>
      <c r="AL345" s="1"/>
    </row>
    <row r="346" spans="1:38">
      <c r="A346" s="3" t="s">
        <v>391</v>
      </c>
      <c r="B346" s="3" t="s">
        <v>271</v>
      </c>
      <c r="C346" s="3">
        <v>49.165526700000001</v>
      </c>
      <c r="D346" s="3">
        <f t="shared" si="43"/>
        <v>0.85810031939218234</v>
      </c>
      <c r="E346" s="3">
        <v>20.279193299999999</v>
      </c>
      <c r="F346" s="3">
        <f t="shared" si="44"/>
        <v>0.35393869273337419</v>
      </c>
      <c r="G346" s="3">
        <f t="shared" si="45"/>
        <v>206.80880504370305</v>
      </c>
      <c r="H346" s="3" t="s">
        <v>19</v>
      </c>
      <c r="I346" s="3">
        <v>2190</v>
      </c>
      <c r="J346" s="3">
        <v>888</v>
      </c>
      <c r="K346" s="3">
        <v>5</v>
      </c>
      <c r="L346" s="3">
        <v>5</v>
      </c>
      <c r="M346" s="3">
        <v>1</v>
      </c>
      <c r="N346" s="3">
        <f t="shared" si="46"/>
        <v>11</v>
      </c>
      <c r="O346" s="3">
        <v>6</v>
      </c>
      <c r="P346" s="3" t="str">
        <f t="shared" si="41"/>
        <v>Nem</v>
      </c>
      <c r="X346" s="3">
        <f t="shared" si="47"/>
        <v>0</v>
      </c>
      <c r="Y346" s="3">
        <f t="shared" si="47"/>
        <v>0</v>
      </c>
      <c r="Z346" s="3">
        <f t="shared" si="47"/>
        <v>0</v>
      </c>
      <c r="AA346" s="3">
        <f t="shared" si="47"/>
        <v>0</v>
      </c>
      <c r="AB346" s="1"/>
      <c r="AC346" s="1"/>
      <c r="AD346" s="1"/>
      <c r="AE346" s="1"/>
      <c r="AF346" s="1"/>
      <c r="AG346" s="1"/>
      <c r="AH346" s="1"/>
      <c r="AJ346" s="1"/>
      <c r="AK346" s="1"/>
      <c r="AL346" s="1"/>
    </row>
    <row r="347" spans="1:38">
      <c r="A347" s="3" t="s">
        <v>392</v>
      </c>
      <c r="B347" s="3" t="s">
        <v>90</v>
      </c>
      <c r="C347" s="3">
        <v>46.364970800000002</v>
      </c>
      <c r="D347" s="3">
        <f t="shared" si="43"/>
        <v>0.80922139805102933</v>
      </c>
      <c r="E347" s="3">
        <v>13.481817120000001</v>
      </c>
      <c r="F347" s="3">
        <f t="shared" si="44"/>
        <v>0.23530209789573947</v>
      </c>
      <c r="G347" s="3">
        <f t="shared" si="45"/>
        <v>440.34789532070243</v>
      </c>
      <c r="H347" s="3" t="s">
        <v>19</v>
      </c>
      <c r="I347" s="3">
        <v>1103</v>
      </c>
      <c r="J347" s="3">
        <v>460</v>
      </c>
      <c r="K347" s="3">
        <v>4</v>
      </c>
      <c r="L347" s="3">
        <v>6</v>
      </c>
      <c r="M347" s="3">
        <v>0</v>
      </c>
      <c r="N347" s="3">
        <f t="shared" si="46"/>
        <v>10</v>
      </c>
      <c r="O347" s="3">
        <v>0</v>
      </c>
      <c r="P347" s="3" t="str">
        <f t="shared" si="41"/>
        <v>Nem</v>
      </c>
      <c r="X347" s="3">
        <f t="shared" si="47"/>
        <v>0</v>
      </c>
      <c r="Y347" s="3">
        <f t="shared" si="47"/>
        <v>0</v>
      </c>
      <c r="Z347" s="3">
        <f t="shared" si="47"/>
        <v>0</v>
      </c>
      <c r="AA347" s="3">
        <f t="shared" si="47"/>
        <v>0</v>
      </c>
      <c r="AB347" s="1"/>
      <c r="AC347" s="1"/>
      <c r="AD347" s="1"/>
      <c r="AE347" s="1"/>
      <c r="AF347" s="1"/>
      <c r="AG347" s="1"/>
      <c r="AH347" s="1"/>
      <c r="AJ347" s="1"/>
      <c r="AK347" s="1"/>
      <c r="AL347" s="1"/>
    </row>
    <row r="348" spans="1:38">
      <c r="A348" s="3" t="s">
        <v>393</v>
      </c>
      <c r="B348" s="3" t="s">
        <v>23</v>
      </c>
      <c r="C348" s="3">
        <v>51.188476000000001</v>
      </c>
      <c r="D348" s="3">
        <f t="shared" si="43"/>
        <v>0.8934074452780969</v>
      </c>
      <c r="E348" s="3">
        <v>8.5182009999999995</v>
      </c>
      <c r="F348" s="3">
        <f t="shared" si="44"/>
        <v>0.14867065379667349</v>
      </c>
      <c r="G348" s="3">
        <f t="shared" si="45"/>
        <v>864.59467304043562</v>
      </c>
      <c r="H348" s="3" t="s">
        <v>48</v>
      </c>
      <c r="I348" s="3">
        <v>730</v>
      </c>
      <c r="J348" s="3">
        <v>605</v>
      </c>
      <c r="K348" s="3">
        <v>3</v>
      </c>
      <c r="L348" s="3">
        <v>3</v>
      </c>
      <c r="M348" s="3">
        <v>1</v>
      </c>
      <c r="N348" s="3">
        <f t="shared" si="46"/>
        <v>7</v>
      </c>
      <c r="O348" s="3">
        <v>1</v>
      </c>
      <c r="P348" s="3" t="str">
        <f t="shared" si="41"/>
        <v>Nem</v>
      </c>
      <c r="X348" s="3">
        <f t="shared" si="47"/>
        <v>0</v>
      </c>
      <c r="Y348" s="3">
        <f t="shared" si="47"/>
        <v>0</v>
      </c>
      <c r="Z348" s="3">
        <f t="shared" si="47"/>
        <v>0</v>
      </c>
      <c r="AA348" s="3">
        <f t="shared" si="47"/>
        <v>0</v>
      </c>
      <c r="AB348" s="1"/>
      <c r="AC348" s="1"/>
      <c r="AD348" s="1"/>
      <c r="AE348" s="1"/>
      <c r="AF348" s="1"/>
      <c r="AG348" s="1"/>
      <c r="AH348" s="1"/>
      <c r="AJ348" s="1"/>
      <c r="AK348" s="1"/>
      <c r="AL348" s="1"/>
    </row>
    <row r="349" spans="1:38">
      <c r="A349" s="3" t="s">
        <v>394</v>
      </c>
      <c r="B349" s="3" t="s">
        <v>27</v>
      </c>
      <c r="C349" s="3">
        <v>46.652497199999999</v>
      </c>
      <c r="D349" s="3">
        <f t="shared" si="43"/>
        <v>0.81423968041743555</v>
      </c>
      <c r="E349" s="3">
        <v>7.3190559000000004</v>
      </c>
      <c r="F349" s="3">
        <f t="shared" si="44"/>
        <v>0.12774162359251684</v>
      </c>
      <c r="G349" s="3">
        <f t="shared" si="45"/>
        <v>891.72258491122579</v>
      </c>
      <c r="H349" s="3" t="s">
        <v>48</v>
      </c>
      <c r="I349" s="3">
        <v>1750</v>
      </c>
      <c r="J349" s="3">
        <v>1050</v>
      </c>
      <c r="K349" s="3">
        <v>14</v>
      </c>
      <c r="L349" s="3">
        <v>5</v>
      </c>
      <c r="M349" s="3">
        <v>1</v>
      </c>
      <c r="N349" s="3">
        <f t="shared" si="46"/>
        <v>20</v>
      </c>
      <c r="O349" s="3">
        <v>0</v>
      </c>
      <c r="P349" s="3" t="str">
        <f t="shared" si="41"/>
        <v>Nem</v>
      </c>
      <c r="X349" s="3">
        <f t="shared" si="47"/>
        <v>0</v>
      </c>
      <c r="Y349" s="3">
        <f t="shared" si="47"/>
        <v>0</v>
      </c>
      <c r="Z349" s="3">
        <f t="shared" si="47"/>
        <v>0</v>
      </c>
      <c r="AA349" s="3">
        <f t="shared" si="47"/>
        <v>0</v>
      </c>
      <c r="AB349" s="1"/>
      <c r="AC349" s="1"/>
      <c r="AD349" s="1"/>
      <c r="AE349" s="1"/>
      <c r="AF349" s="1"/>
      <c r="AG349" s="1"/>
      <c r="AH349" s="1"/>
      <c r="AJ349" s="1"/>
      <c r="AK349" s="1"/>
      <c r="AL349" s="1"/>
    </row>
    <row r="350" spans="1:38">
      <c r="A350" s="3" t="s">
        <v>395</v>
      </c>
      <c r="B350" s="3" t="s">
        <v>33</v>
      </c>
      <c r="C350" s="3">
        <v>45.342268900000001</v>
      </c>
      <c r="D350" s="3">
        <f t="shared" si="43"/>
        <v>0.79137188262962754</v>
      </c>
      <c r="E350" s="3">
        <v>5.8146864000000003</v>
      </c>
      <c r="F350" s="3">
        <f t="shared" si="44"/>
        <v>0.10148542265093602</v>
      </c>
      <c r="G350" s="3">
        <f t="shared" si="45"/>
        <v>1040.3387897715138</v>
      </c>
      <c r="H350" s="3" t="s">
        <v>19</v>
      </c>
      <c r="I350" s="3">
        <v>1800</v>
      </c>
      <c r="J350" s="3">
        <v>900</v>
      </c>
      <c r="K350" s="3">
        <v>18</v>
      </c>
      <c r="L350" s="3">
        <v>12</v>
      </c>
      <c r="M350" s="3">
        <v>5</v>
      </c>
      <c r="N350" s="3">
        <f t="shared" si="46"/>
        <v>35</v>
      </c>
      <c r="O350" s="3">
        <v>0</v>
      </c>
      <c r="P350" s="3" t="str">
        <f t="shared" si="41"/>
        <v>Nem</v>
      </c>
      <c r="X350" s="3">
        <f t="shared" si="47"/>
        <v>0</v>
      </c>
      <c r="Y350" s="3">
        <f t="shared" si="47"/>
        <v>0</v>
      </c>
      <c r="Z350" s="3">
        <f t="shared" si="47"/>
        <v>0</v>
      </c>
      <c r="AA350" s="3">
        <f t="shared" si="47"/>
        <v>0</v>
      </c>
      <c r="AB350" s="1"/>
      <c r="AC350" s="1"/>
      <c r="AD350" s="1"/>
      <c r="AE350" s="1"/>
      <c r="AF350" s="1"/>
      <c r="AG350" s="1"/>
      <c r="AH350" s="1"/>
      <c r="AJ350" s="1"/>
      <c r="AK350" s="1"/>
      <c r="AL350" s="1"/>
    </row>
    <row r="351" spans="1:38">
      <c r="A351" s="3" t="s">
        <v>396</v>
      </c>
      <c r="B351" s="3" t="s">
        <v>23</v>
      </c>
      <c r="C351" s="3">
        <v>47.508711400000003</v>
      </c>
      <c r="D351" s="3">
        <f t="shared" si="43"/>
        <v>0.82918343730976485</v>
      </c>
      <c r="E351" s="3">
        <v>10.4087222</v>
      </c>
      <c r="F351" s="3">
        <f t="shared" si="44"/>
        <v>0.18166647331542771</v>
      </c>
      <c r="G351" s="3">
        <f t="shared" si="45"/>
        <v>648.04492931053062</v>
      </c>
      <c r="H351" s="3" t="s">
        <v>19</v>
      </c>
      <c r="I351" s="3">
        <v>1559</v>
      </c>
      <c r="J351" s="3">
        <v>1130</v>
      </c>
      <c r="K351" s="3">
        <v>6</v>
      </c>
      <c r="L351" s="3">
        <v>24</v>
      </c>
      <c r="M351" s="3">
        <v>2</v>
      </c>
      <c r="N351" s="3">
        <f t="shared" si="46"/>
        <v>32</v>
      </c>
      <c r="O351" s="3">
        <v>2</v>
      </c>
      <c r="P351" s="3" t="str">
        <f t="shared" si="41"/>
        <v>Nem</v>
      </c>
      <c r="X351" s="3">
        <f t="shared" si="47"/>
        <v>0</v>
      </c>
      <c r="Y351" s="3">
        <f t="shared" si="47"/>
        <v>0</v>
      </c>
      <c r="Z351" s="3">
        <f t="shared" si="47"/>
        <v>0</v>
      </c>
      <c r="AA351" s="3">
        <f t="shared" si="47"/>
        <v>0</v>
      </c>
      <c r="AB351" s="1"/>
      <c r="AC351" s="1"/>
      <c r="AD351" s="1"/>
      <c r="AE351" s="1"/>
      <c r="AF351" s="1"/>
      <c r="AG351" s="1"/>
      <c r="AH351" s="1"/>
      <c r="AJ351" s="1"/>
      <c r="AK351" s="1"/>
      <c r="AL351" s="1"/>
    </row>
    <row r="352" spans="1:38">
      <c r="A352" s="3" t="s">
        <v>397</v>
      </c>
      <c r="B352" s="3" t="s">
        <v>18</v>
      </c>
      <c r="C352" s="3">
        <v>47.523530600000001</v>
      </c>
      <c r="D352" s="3">
        <f t="shared" si="43"/>
        <v>0.82944208114227636</v>
      </c>
      <c r="E352" s="3">
        <v>15.998682280000001</v>
      </c>
      <c r="F352" s="3">
        <f t="shared" si="44"/>
        <v>0.27922968176647334</v>
      </c>
      <c r="G352" s="3">
        <f t="shared" si="45"/>
        <v>228.44471711748244</v>
      </c>
      <c r="H352" s="3" t="s">
        <v>367</v>
      </c>
      <c r="I352" s="3">
        <v>1450</v>
      </c>
      <c r="J352" s="3">
        <v>870</v>
      </c>
      <c r="K352" s="3">
        <v>5</v>
      </c>
      <c r="L352" s="3">
        <v>6</v>
      </c>
      <c r="M352" s="3">
        <v>2</v>
      </c>
      <c r="N352" s="3">
        <f t="shared" si="46"/>
        <v>13</v>
      </c>
      <c r="O352" s="3">
        <v>0</v>
      </c>
      <c r="P352" s="3" t="str">
        <f t="shared" si="41"/>
        <v>Nem</v>
      </c>
      <c r="X352" s="3">
        <f t="shared" si="47"/>
        <v>0</v>
      </c>
      <c r="Y352" s="3">
        <f t="shared" si="47"/>
        <v>0</v>
      </c>
      <c r="Z352" s="3">
        <f t="shared" si="47"/>
        <v>0</v>
      </c>
      <c r="AA352" s="3">
        <f t="shared" si="47"/>
        <v>0</v>
      </c>
      <c r="AB352" s="1"/>
      <c r="AC352" s="1"/>
      <c r="AD352" s="1"/>
      <c r="AE352" s="1"/>
      <c r="AF352" s="1"/>
      <c r="AG352" s="1"/>
      <c r="AH352" s="1"/>
      <c r="AJ352" s="1"/>
      <c r="AK352" s="1"/>
      <c r="AL352" s="1"/>
    </row>
    <row r="353" spans="1:38">
      <c r="A353" s="3" t="s">
        <v>398</v>
      </c>
      <c r="B353" s="3" t="s">
        <v>27</v>
      </c>
      <c r="C353" s="3">
        <v>46.1960178</v>
      </c>
      <c r="D353" s="3">
        <f t="shared" si="43"/>
        <v>0.80627261191990729</v>
      </c>
      <c r="E353" s="3">
        <v>7.8421611999999996</v>
      </c>
      <c r="F353" s="3">
        <f t="shared" si="44"/>
        <v>0.13687153341214953</v>
      </c>
      <c r="G353" s="3">
        <f t="shared" si="45"/>
        <v>863.05677217817367</v>
      </c>
      <c r="H353" s="3" t="s">
        <v>19</v>
      </c>
      <c r="I353" s="3">
        <v>2864</v>
      </c>
      <c r="J353" s="3">
        <v>1619</v>
      </c>
      <c r="K353" s="3">
        <v>9</v>
      </c>
      <c r="L353" s="3">
        <v>31</v>
      </c>
      <c r="M353" s="3">
        <v>2</v>
      </c>
      <c r="N353" s="3">
        <f t="shared" si="46"/>
        <v>42</v>
      </c>
      <c r="O353" s="3">
        <v>7</v>
      </c>
      <c r="P353" s="3" t="str">
        <f t="shared" si="41"/>
        <v>Nem</v>
      </c>
      <c r="X353" s="3">
        <f t="shared" si="47"/>
        <v>0</v>
      </c>
      <c r="Y353" s="3">
        <f t="shared" si="47"/>
        <v>0</v>
      </c>
      <c r="Z353" s="3">
        <f t="shared" si="47"/>
        <v>0</v>
      </c>
      <c r="AA353" s="3">
        <f t="shared" si="47"/>
        <v>0</v>
      </c>
      <c r="AB353" s="1"/>
      <c r="AC353" s="1"/>
      <c r="AD353" s="1"/>
      <c r="AE353" s="1"/>
      <c r="AF353" s="1"/>
      <c r="AG353" s="1"/>
      <c r="AH353" s="1"/>
      <c r="AJ353" s="1"/>
      <c r="AK353" s="1"/>
      <c r="AL353" s="1"/>
    </row>
    <row r="354" spans="1:38">
      <c r="A354" s="3" t="s">
        <v>399</v>
      </c>
      <c r="B354" s="3" t="s">
        <v>33</v>
      </c>
      <c r="C354" s="3">
        <v>42.395006600000002</v>
      </c>
      <c r="D354" s="3">
        <f t="shared" si="43"/>
        <v>0.73993245157472665</v>
      </c>
      <c r="E354" s="3">
        <v>2.1088833</v>
      </c>
      <c r="F354" s="3">
        <f t="shared" si="44"/>
        <v>3.6806957125323336E-2</v>
      </c>
      <c r="G354" s="3">
        <f t="shared" si="45"/>
        <v>1444.4271623672248</v>
      </c>
      <c r="I354" s="3">
        <v>2700</v>
      </c>
      <c r="J354" s="3">
        <v>1830</v>
      </c>
      <c r="K354" s="3">
        <v>9</v>
      </c>
      <c r="L354" s="3">
        <v>15</v>
      </c>
      <c r="M354" s="3">
        <v>7</v>
      </c>
      <c r="N354" s="3">
        <f t="shared" si="46"/>
        <v>31</v>
      </c>
      <c r="O354" s="3">
        <v>0</v>
      </c>
      <c r="P354" s="3" t="str">
        <f t="shared" si="41"/>
        <v>Nem</v>
      </c>
      <c r="X354" s="3">
        <f t="shared" si="47"/>
        <v>0</v>
      </c>
      <c r="Y354" s="3">
        <f t="shared" si="47"/>
        <v>0</v>
      </c>
      <c r="Z354" s="3">
        <f t="shared" si="47"/>
        <v>0</v>
      </c>
      <c r="AA354" s="3">
        <f t="shared" si="47"/>
        <v>0</v>
      </c>
      <c r="AB354" s="1"/>
      <c r="AC354" s="1"/>
      <c r="AD354" s="1"/>
      <c r="AE354" s="1"/>
      <c r="AF354" s="1"/>
      <c r="AG354" s="1"/>
      <c r="AH354" s="1"/>
      <c r="AJ354" s="1"/>
      <c r="AK354" s="1"/>
      <c r="AL354" s="1"/>
    </row>
    <row r="355" spans="1:38">
      <c r="A355" s="3" t="s">
        <v>400</v>
      </c>
      <c r="B355" s="3" t="s">
        <v>23</v>
      </c>
      <c r="C355" s="3">
        <v>47.451358800000001</v>
      </c>
      <c r="D355" s="3">
        <f t="shared" si="43"/>
        <v>0.8281824456051855</v>
      </c>
      <c r="E355" s="3">
        <v>11.228630300000001</v>
      </c>
      <c r="F355" s="3">
        <f t="shared" si="44"/>
        <v>0.19597656922419865</v>
      </c>
      <c r="G355" s="3">
        <f t="shared" si="45"/>
        <v>586.88407986193579</v>
      </c>
      <c r="H355" s="3" t="s">
        <v>372</v>
      </c>
      <c r="I355" s="3">
        <v>1350</v>
      </c>
      <c r="J355" s="3">
        <v>980</v>
      </c>
      <c r="K355" s="3">
        <v>6</v>
      </c>
      <c r="L355" s="3">
        <v>7</v>
      </c>
      <c r="M355" s="3">
        <v>2</v>
      </c>
      <c r="N355" s="3">
        <f t="shared" si="46"/>
        <v>15</v>
      </c>
      <c r="O355" s="3">
        <v>2</v>
      </c>
      <c r="P355" s="3" t="str">
        <f t="shared" si="41"/>
        <v>Nem</v>
      </c>
      <c r="X355" s="3">
        <f t="shared" si="47"/>
        <v>0</v>
      </c>
      <c r="Y355" s="3">
        <f t="shared" si="47"/>
        <v>0</v>
      </c>
      <c r="Z355" s="3">
        <f t="shared" si="47"/>
        <v>0</v>
      </c>
      <c r="AA355" s="3">
        <f t="shared" si="47"/>
        <v>0</v>
      </c>
      <c r="AB355" s="1"/>
      <c r="AC355" s="1"/>
      <c r="AD355" s="1"/>
      <c r="AE355" s="1"/>
      <c r="AF355" s="1"/>
      <c r="AG355" s="1"/>
      <c r="AH355" s="1"/>
      <c r="AJ355" s="1"/>
      <c r="AK355" s="1"/>
      <c r="AL355" s="1"/>
    </row>
    <row r="356" spans="1:38">
      <c r="A356" s="3" t="s">
        <v>401</v>
      </c>
      <c r="B356" s="3" t="s">
        <v>18</v>
      </c>
      <c r="C356" s="3">
        <v>47.406897000000001</v>
      </c>
      <c r="D356" s="3">
        <f t="shared" si="43"/>
        <v>0.82740644080382231</v>
      </c>
      <c r="E356" s="3">
        <v>10.927998000000001</v>
      </c>
      <c r="F356" s="3">
        <f t="shared" si="44"/>
        <v>0.19072954575135531</v>
      </c>
      <c r="G356" s="3">
        <f t="shared" si="45"/>
        <v>609.76840059431152</v>
      </c>
      <c r="H356" s="3" t="s">
        <v>48</v>
      </c>
      <c r="I356" s="3">
        <v>1530</v>
      </c>
      <c r="J356" s="3">
        <v>1000</v>
      </c>
      <c r="K356" s="3">
        <v>15</v>
      </c>
      <c r="L356" s="3">
        <v>5</v>
      </c>
      <c r="M356" s="3">
        <v>3</v>
      </c>
      <c r="N356" s="3">
        <f t="shared" si="46"/>
        <v>23</v>
      </c>
      <c r="O356" s="3">
        <v>3</v>
      </c>
      <c r="P356" s="3" t="str">
        <f t="shared" si="41"/>
        <v>Nem</v>
      </c>
      <c r="X356" s="3">
        <f t="shared" si="47"/>
        <v>0</v>
      </c>
      <c r="Y356" s="3">
        <f t="shared" si="47"/>
        <v>0</v>
      </c>
      <c r="Z356" s="3">
        <f t="shared" si="47"/>
        <v>0</v>
      </c>
      <c r="AA356" s="3">
        <f t="shared" si="47"/>
        <v>0</v>
      </c>
      <c r="AB356" s="1"/>
      <c r="AC356" s="1"/>
      <c r="AD356" s="1"/>
      <c r="AE356" s="1"/>
      <c r="AF356" s="1"/>
      <c r="AG356" s="1"/>
      <c r="AH356" s="1"/>
      <c r="AJ356" s="1"/>
      <c r="AK356" s="1"/>
      <c r="AL356" s="1"/>
    </row>
    <row r="357" spans="1:38">
      <c r="A357" s="3" t="s">
        <v>402</v>
      </c>
      <c r="B357" s="3" t="s">
        <v>18</v>
      </c>
      <c r="C357" s="3">
        <v>47.574194800000001</v>
      </c>
      <c r="D357" s="3">
        <f t="shared" si="43"/>
        <v>0.83032633824516522</v>
      </c>
      <c r="E357" s="3">
        <v>15.7899645</v>
      </c>
      <c r="F357" s="3">
        <f t="shared" si="44"/>
        <v>0.27558686929802018</v>
      </c>
      <c r="G357" s="3">
        <f t="shared" si="45"/>
        <v>244.12934418374726</v>
      </c>
      <c r="H357" s="3" t="s">
        <v>117</v>
      </c>
      <c r="I357" s="3">
        <v>1774</v>
      </c>
      <c r="J357" s="3">
        <v>777</v>
      </c>
      <c r="K357" s="3">
        <v>18</v>
      </c>
      <c r="L357" s="3">
        <v>6</v>
      </c>
      <c r="M357" s="3">
        <v>0</v>
      </c>
      <c r="N357" s="3">
        <f t="shared" si="46"/>
        <v>24</v>
      </c>
      <c r="O357" s="3">
        <v>0</v>
      </c>
      <c r="P357" s="3" t="str">
        <f t="shared" si="41"/>
        <v>Nem</v>
      </c>
      <c r="X357" s="3">
        <f t="shared" si="47"/>
        <v>0</v>
      </c>
      <c r="Y357" s="3">
        <f t="shared" si="47"/>
        <v>0</v>
      </c>
      <c r="Z357" s="3">
        <f t="shared" si="47"/>
        <v>0</v>
      </c>
      <c r="AA357" s="3">
        <f t="shared" si="47"/>
        <v>0</v>
      </c>
      <c r="AB357" s="1"/>
      <c r="AC357" s="1"/>
      <c r="AD357" s="1"/>
      <c r="AE357" s="1"/>
      <c r="AF357" s="1"/>
      <c r="AG357" s="1"/>
      <c r="AH357" s="1"/>
      <c r="AJ357" s="1"/>
      <c r="AK357" s="1"/>
      <c r="AL357" s="1"/>
    </row>
    <row r="358" spans="1:38">
      <c r="AJ358" s="1"/>
      <c r="AK358" s="1"/>
      <c r="AL358" s="1"/>
    </row>
    <row r="359" spans="1:38">
      <c r="AJ359" s="1"/>
      <c r="AK359" s="1"/>
      <c r="AL359" s="1"/>
    </row>
    <row r="360" spans="1:38">
      <c r="AJ360" s="1"/>
      <c r="AK360" s="1"/>
      <c r="AL360" s="1"/>
    </row>
    <row r="361" spans="1:38">
      <c r="AJ361" s="1"/>
      <c r="AK361" s="1"/>
      <c r="AL361" s="1"/>
    </row>
    <row r="362" spans="1:38">
      <c r="AJ362" s="1"/>
      <c r="AK362" s="1"/>
      <c r="AL362" s="1"/>
    </row>
    <row r="363" spans="1:38">
      <c r="AJ363" s="1"/>
      <c r="AK363" s="1"/>
      <c r="AL363" s="1"/>
    </row>
    <row r="364" spans="1:38">
      <c r="AJ364" s="1"/>
      <c r="AK364" s="1"/>
      <c r="AL364" s="1"/>
    </row>
    <row r="365" spans="1:38">
      <c r="AJ365" s="1"/>
      <c r="AK365" s="1"/>
      <c r="AL365" s="1"/>
    </row>
    <row r="366" spans="1:38">
      <c r="AJ366" s="1"/>
      <c r="AK366" s="1"/>
      <c r="AL366" s="1"/>
    </row>
    <row r="367" spans="1:38">
      <c r="AJ367" s="1"/>
      <c r="AK367" s="1"/>
      <c r="AL367" s="1"/>
    </row>
  </sheetData>
  <phoneticPr fontId="2" type="noConversion"/>
  <printOptions headings="1" gridLines="1"/>
  <pageMargins left="0.15" right="0.15" top="0.75" bottom="0.75" header="0.3" footer="0.3"/>
  <pageSetup paperSize="9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="85" zoomScaleNormal="85" workbookViewId="0">
      <selection activeCell="I15" sqref="I15"/>
    </sheetView>
  </sheetViews>
  <sheetFormatPr defaultColWidth="11.5546875" defaultRowHeight="15"/>
  <cols>
    <col min="1" max="1" width="62.44140625" style="3" bestFit="1" customWidth="1"/>
    <col min="2" max="6" width="10.77734375" style="3" hidden="1" customWidth="1"/>
    <col min="7" max="7" width="10.77734375" style="25"/>
    <col min="8" max="8" width="32.5546875" style="3" bestFit="1" customWidth="1"/>
    <col min="9" max="10" width="8.5546875" style="3" customWidth="1"/>
    <col min="11" max="16" width="8.5546875" style="5" customWidth="1"/>
  </cols>
  <sheetData>
    <row r="1" spans="1:16" s="2" customFormat="1" ht="93.75" customHeight="1">
      <c r="A1" s="26" t="s">
        <v>416</v>
      </c>
      <c r="B1" s="27" t="s">
        <v>0</v>
      </c>
      <c r="C1" s="27" t="s">
        <v>1</v>
      </c>
      <c r="D1" s="27" t="s">
        <v>418</v>
      </c>
      <c r="E1" s="27" t="s">
        <v>2</v>
      </c>
      <c r="F1" s="27" t="s">
        <v>419</v>
      </c>
      <c r="G1" s="28" t="s">
        <v>3</v>
      </c>
      <c r="H1" s="27" t="s">
        <v>4</v>
      </c>
      <c r="I1" s="27" t="s">
        <v>5</v>
      </c>
      <c r="J1" s="27" t="s">
        <v>6</v>
      </c>
      <c r="K1" s="27" t="s">
        <v>7</v>
      </c>
      <c r="L1" s="27" t="s">
        <v>8</v>
      </c>
      <c r="M1" s="27" t="s">
        <v>9</v>
      </c>
      <c r="N1" s="27" t="s">
        <v>10</v>
      </c>
      <c r="O1" s="27" t="s">
        <v>413</v>
      </c>
      <c r="P1" s="29" t="s">
        <v>11</v>
      </c>
    </row>
    <row r="2" spans="1:16">
      <c r="A2" s="9" t="s">
        <v>315</v>
      </c>
      <c r="B2" s="15" t="s">
        <v>30</v>
      </c>
      <c r="C2" s="15">
        <v>46.481732600000001</v>
      </c>
      <c r="D2" s="15">
        <v>0.81125927590158442</v>
      </c>
      <c r="E2" s="15">
        <v>13.5208066</v>
      </c>
      <c r="F2" s="15">
        <v>0.23598259269537994</v>
      </c>
      <c r="G2" s="16">
        <v>433.51794377423897</v>
      </c>
      <c r="H2" s="15" t="s">
        <v>19</v>
      </c>
      <c r="I2" s="17">
        <v>1752</v>
      </c>
      <c r="J2" s="17">
        <v>754</v>
      </c>
      <c r="K2" s="18">
        <v>9</v>
      </c>
      <c r="L2" s="18">
        <v>11</v>
      </c>
      <c r="M2" s="18">
        <v>5</v>
      </c>
      <c r="N2" s="18">
        <v>25</v>
      </c>
      <c r="O2" s="18">
        <v>0</v>
      </c>
      <c r="P2" s="19" t="s">
        <v>417</v>
      </c>
    </row>
    <row r="3" spans="1:16">
      <c r="A3" s="9" t="s">
        <v>201</v>
      </c>
      <c r="B3" s="15" t="s">
        <v>30</v>
      </c>
      <c r="C3" s="15">
        <v>46.731048000000001</v>
      </c>
      <c r="D3" s="15">
        <v>0.81561065050751114</v>
      </c>
      <c r="E3" s="15">
        <v>12.327947</v>
      </c>
      <c r="F3" s="15">
        <v>0.21516326516135739</v>
      </c>
      <c r="G3" s="16">
        <v>514.8704402916901</v>
      </c>
      <c r="H3" s="15" t="s">
        <v>16</v>
      </c>
      <c r="I3" s="17">
        <v>2200</v>
      </c>
      <c r="J3" s="17">
        <v>1130</v>
      </c>
      <c r="K3" s="18">
        <v>17</v>
      </c>
      <c r="L3" s="18">
        <v>39</v>
      </c>
      <c r="M3" s="18">
        <v>18</v>
      </c>
      <c r="N3" s="18">
        <v>74</v>
      </c>
      <c r="O3" s="18">
        <v>4</v>
      </c>
      <c r="P3" s="19" t="s">
        <v>417</v>
      </c>
    </row>
    <row r="4" spans="1:16">
      <c r="A4" s="9" t="s">
        <v>129</v>
      </c>
      <c r="B4" s="15" t="s">
        <v>30</v>
      </c>
      <c r="C4" s="15">
        <v>46.538333199999997</v>
      </c>
      <c r="D4" s="15">
        <v>0.81224714273018872</v>
      </c>
      <c r="E4" s="15">
        <v>12.1373506</v>
      </c>
      <c r="F4" s="15">
        <v>0.21183673043890927</v>
      </c>
      <c r="G4" s="16">
        <v>533.87555795597689</v>
      </c>
      <c r="H4" s="15" t="s">
        <v>16</v>
      </c>
      <c r="I4" s="17">
        <v>2924</v>
      </c>
      <c r="J4" s="17">
        <v>1224</v>
      </c>
      <c r="K4" s="18">
        <v>45</v>
      </c>
      <c r="L4" s="18">
        <v>55</v>
      </c>
      <c r="M4" s="18">
        <v>20</v>
      </c>
      <c r="N4" s="18">
        <v>120</v>
      </c>
      <c r="O4" s="18">
        <v>11</v>
      </c>
      <c r="P4" s="19" t="s">
        <v>417</v>
      </c>
    </row>
    <row r="5" spans="1:16">
      <c r="A5" s="9" t="s">
        <v>133</v>
      </c>
      <c r="B5" s="15" t="s">
        <v>30</v>
      </c>
      <c r="C5" s="15">
        <v>46.738779100000002</v>
      </c>
      <c r="D5" s="15">
        <v>0.81574558365731209</v>
      </c>
      <c r="E5" s="15">
        <v>11.9583111</v>
      </c>
      <c r="F5" s="15">
        <v>0.20871190167278486</v>
      </c>
      <c r="G5" s="16">
        <v>542.27467139530199</v>
      </c>
      <c r="H5" s="15" t="s">
        <v>16</v>
      </c>
      <c r="I5" s="17">
        <v>2275</v>
      </c>
      <c r="J5" s="17">
        <v>973</v>
      </c>
      <c r="K5" s="18">
        <v>52</v>
      </c>
      <c r="L5" s="18">
        <v>42</v>
      </c>
      <c r="M5" s="18">
        <v>25</v>
      </c>
      <c r="N5" s="18">
        <v>119</v>
      </c>
      <c r="O5" s="18">
        <v>7</v>
      </c>
      <c r="P5" s="19" t="s">
        <v>417</v>
      </c>
    </row>
    <row r="6" spans="1:16">
      <c r="A6" s="9" t="s">
        <v>196</v>
      </c>
      <c r="B6" s="15" t="s">
        <v>30</v>
      </c>
      <c r="C6" s="15">
        <v>46.358117</v>
      </c>
      <c r="D6" s="15">
        <v>0.80910177667475613</v>
      </c>
      <c r="E6" s="15">
        <v>12.05748586</v>
      </c>
      <c r="F6" s="15">
        <v>0.21044282776966006</v>
      </c>
      <c r="G6" s="16">
        <v>544.97630471542141</v>
      </c>
      <c r="H6" s="15" t="s">
        <v>19</v>
      </c>
      <c r="I6" s="17">
        <v>2100</v>
      </c>
      <c r="J6" s="17">
        <v>1000</v>
      </c>
      <c r="K6" s="18">
        <v>30</v>
      </c>
      <c r="L6" s="18">
        <v>44</v>
      </c>
      <c r="M6" s="18">
        <v>6</v>
      </c>
      <c r="N6" s="18">
        <v>80</v>
      </c>
      <c r="O6" s="18">
        <v>0</v>
      </c>
      <c r="P6" s="19" t="s">
        <v>417</v>
      </c>
    </row>
    <row r="7" spans="1:16">
      <c r="A7" s="9" t="s">
        <v>165</v>
      </c>
      <c r="B7" s="15" t="s">
        <v>30</v>
      </c>
      <c r="C7" s="15">
        <v>46.564670249999999</v>
      </c>
      <c r="D7" s="15">
        <v>0.81270681096795105</v>
      </c>
      <c r="E7" s="15">
        <v>11.910219319999999</v>
      </c>
      <c r="F7" s="15">
        <v>0.20787254176864012</v>
      </c>
      <c r="G7" s="16">
        <v>550.05032118576207</v>
      </c>
      <c r="H7" s="15" t="s">
        <v>19</v>
      </c>
      <c r="I7" s="17">
        <v>2550</v>
      </c>
      <c r="J7" s="17">
        <v>1324</v>
      </c>
      <c r="K7" s="18">
        <v>70</v>
      </c>
      <c r="L7" s="18">
        <v>52</v>
      </c>
      <c r="M7" s="18">
        <v>8</v>
      </c>
      <c r="N7" s="18">
        <v>130</v>
      </c>
      <c r="O7" s="18">
        <v>8</v>
      </c>
      <c r="P7" s="19" t="s">
        <v>417</v>
      </c>
    </row>
    <row r="8" spans="1:16">
      <c r="A8" s="9" t="s">
        <v>218</v>
      </c>
      <c r="B8" s="15" t="s">
        <v>30</v>
      </c>
      <c r="C8" s="15">
        <v>46.4971763</v>
      </c>
      <c r="D8" s="15">
        <v>0.81152881931527465</v>
      </c>
      <c r="E8" s="15">
        <v>11.874090199999999</v>
      </c>
      <c r="F8" s="15">
        <v>0.20724196966879199</v>
      </c>
      <c r="G8" s="16">
        <v>554.52725488674741</v>
      </c>
      <c r="H8" s="15" t="s">
        <v>19</v>
      </c>
      <c r="I8" s="17">
        <v>2478</v>
      </c>
      <c r="J8" s="17">
        <v>1602</v>
      </c>
      <c r="K8" s="18">
        <v>32</v>
      </c>
      <c r="L8" s="18">
        <v>22</v>
      </c>
      <c r="M8" s="18">
        <v>8</v>
      </c>
      <c r="N8" s="18">
        <v>62</v>
      </c>
      <c r="O8" s="18">
        <v>4</v>
      </c>
      <c r="P8" s="19" t="s">
        <v>417</v>
      </c>
    </row>
    <row r="9" spans="1:16">
      <c r="A9" s="9" t="s">
        <v>253</v>
      </c>
      <c r="B9" s="15" t="s">
        <v>30</v>
      </c>
      <c r="C9" s="15">
        <v>46.826668849999997</v>
      </c>
      <c r="D9" s="15">
        <v>0.81727954917356671</v>
      </c>
      <c r="E9" s="15">
        <v>11.664520700000001</v>
      </c>
      <c r="F9" s="15">
        <v>0.20358429188203375</v>
      </c>
      <c r="G9" s="16">
        <v>562.38783849558706</v>
      </c>
      <c r="H9" s="15" t="s">
        <v>19</v>
      </c>
      <c r="I9" s="17">
        <v>1354</v>
      </c>
      <c r="J9" s="17">
        <v>772</v>
      </c>
      <c r="K9" s="18">
        <v>17</v>
      </c>
      <c r="L9" s="18">
        <v>25</v>
      </c>
      <c r="M9" s="18">
        <v>9</v>
      </c>
      <c r="N9" s="18">
        <v>51</v>
      </c>
      <c r="O9" s="18">
        <v>6</v>
      </c>
      <c r="P9" s="19" t="s">
        <v>417</v>
      </c>
    </row>
    <row r="10" spans="1:16">
      <c r="A10" s="9" t="s">
        <v>212</v>
      </c>
      <c r="B10" s="15" t="s">
        <v>30</v>
      </c>
      <c r="C10" s="15">
        <v>46.36726075</v>
      </c>
      <c r="D10" s="15">
        <v>0.80926136521823533</v>
      </c>
      <c r="E10" s="15">
        <v>11.802369560000001</v>
      </c>
      <c r="F10" s="15">
        <v>0.20599020835915446</v>
      </c>
      <c r="G10" s="16">
        <v>563.54227986655951</v>
      </c>
      <c r="H10" s="15" t="s">
        <v>16</v>
      </c>
      <c r="I10" s="17">
        <v>2513</v>
      </c>
      <c r="J10" s="17">
        <v>1190</v>
      </c>
      <c r="K10" s="18">
        <v>20</v>
      </c>
      <c r="L10" s="18">
        <v>38</v>
      </c>
      <c r="M10" s="18">
        <v>8</v>
      </c>
      <c r="N10" s="18">
        <v>66</v>
      </c>
      <c r="O10" s="18">
        <v>0</v>
      </c>
      <c r="P10" s="19" t="s">
        <v>417</v>
      </c>
    </row>
    <row r="11" spans="1:16">
      <c r="A11" s="9" t="s">
        <v>223</v>
      </c>
      <c r="B11" s="15" t="s">
        <v>30</v>
      </c>
      <c r="C11" s="15">
        <v>46.262337700000003</v>
      </c>
      <c r="D11" s="15">
        <v>0.80743011253450081</v>
      </c>
      <c r="E11" s="15">
        <v>11.802828</v>
      </c>
      <c r="F11" s="15">
        <v>0.20599820964657728</v>
      </c>
      <c r="G11" s="16">
        <v>566.74037637814615</v>
      </c>
      <c r="H11" s="15" t="s">
        <v>16</v>
      </c>
      <c r="I11" s="17">
        <v>2357</v>
      </c>
      <c r="J11" s="17">
        <v>1404</v>
      </c>
      <c r="K11" s="18">
        <v>16</v>
      </c>
      <c r="L11" s="18">
        <v>32</v>
      </c>
      <c r="M11" s="18">
        <v>12</v>
      </c>
      <c r="N11" s="18">
        <v>60</v>
      </c>
      <c r="O11" s="18">
        <v>3</v>
      </c>
      <c r="P11" s="19" t="s">
        <v>417</v>
      </c>
    </row>
    <row r="12" spans="1:16">
      <c r="A12" s="9" t="s">
        <v>29</v>
      </c>
      <c r="B12" s="15" t="s">
        <v>30</v>
      </c>
      <c r="C12" s="15">
        <v>46.576642700000001</v>
      </c>
      <c r="D12" s="15">
        <v>0.81291576963998147</v>
      </c>
      <c r="E12" s="15">
        <v>11.644421700000001</v>
      </c>
      <c r="F12" s="15">
        <v>0.2032334981556754</v>
      </c>
      <c r="G12" s="16">
        <v>569.5217172330307</v>
      </c>
      <c r="H12" s="15" t="s">
        <v>19</v>
      </c>
      <c r="I12" s="17">
        <v>2518</v>
      </c>
      <c r="J12" s="17">
        <v>1236</v>
      </c>
      <c r="K12" s="18">
        <v>52</v>
      </c>
      <c r="L12" s="18">
        <v>105</v>
      </c>
      <c r="M12" s="18">
        <v>18</v>
      </c>
      <c r="N12" s="18">
        <v>175</v>
      </c>
      <c r="O12" s="18">
        <v>10</v>
      </c>
      <c r="P12" s="19" t="s">
        <v>417</v>
      </c>
    </row>
    <row r="13" spans="1:16">
      <c r="A13" s="9" t="s">
        <v>384</v>
      </c>
      <c r="B13" s="15" t="s">
        <v>30</v>
      </c>
      <c r="C13" s="15">
        <v>46.339027299999998</v>
      </c>
      <c r="D13" s="15">
        <v>0.80876859855653815</v>
      </c>
      <c r="E13" s="15">
        <v>11.70654171</v>
      </c>
      <c r="F13" s="15">
        <v>0.20431769686154719</v>
      </c>
      <c r="G13" s="16">
        <v>571.47023689767809</v>
      </c>
      <c r="H13" s="15" t="s">
        <v>19</v>
      </c>
      <c r="I13" s="17">
        <v>2340</v>
      </c>
      <c r="J13" s="17">
        <v>1370</v>
      </c>
      <c r="K13" s="18">
        <v>12</v>
      </c>
      <c r="L13" s="18">
        <v>10</v>
      </c>
      <c r="M13" s="18">
        <v>4</v>
      </c>
      <c r="N13" s="18">
        <v>26</v>
      </c>
      <c r="O13" s="18">
        <v>0</v>
      </c>
      <c r="P13" s="19" t="s">
        <v>417</v>
      </c>
    </row>
    <row r="14" spans="1:16">
      <c r="A14" s="9" t="s">
        <v>226</v>
      </c>
      <c r="B14" s="15" t="s">
        <v>30</v>
      </c>
      <c r="C14" s="15">
        <v>46.563903600000003</v>
      </c>
      <c r="D14" s="15">
        <v>0.81269343040124076</v>
      </c>
      <c r="E14" s="15">
        <v>11.60457618</v>
      </c>
      <c r="F14" s="15">
        <v>0.20253806263950616</v>
      </c>
      <c r="G14" s="16">
        <v>572.80941007597119</v>
      </c>
      <c r="H14" s="15" t="s">
        <v>19</v>
      </c>
      <c r="I14" s="17">
        <v>1669</v>
      </c>
      <c r="J14" s="17">
        <v>1000</v>
      </c>
      <c r="K14" s="18">
        <v>14</v>
      </c>
      <c r="L14" s="18">
        <v>45</v>
      </c>
      <c r="M14" s="18">
        <v>1</v>
      </c>
      <c r="N14" s="18">
        <v>60</v>
      </c>
      <c r="O14" s="18">
        <v>2</v>
      </c>
      <c r="P14" s="19" t="s">
        <v>417</v>
      </c>
    </row>
    <row r="15" spans="1:16">
      <c r="A15" s="9" t="s">
        <v>287</v>
      </c>
      <c r="B15" s="15" t="s">
        <v>30</v>
      </c>
      <c r="C15" s="15">
        <v>46.420897349999997</v>
      </c>
      <c r="D15" s="15">
        <v>0.81019750048781047</v>
      </c>
      <c r="E15" s="15">
        <v>11.58845807</v>
      </c>
      <c r="F15" s="15">
        <v>0.20225674855080752</v>
      </c>
      <c r="G15" s="16">
        <v>577.82952584167083</v>
      </c>
      <c r="H15" s="15" t="s">
        <v>19</v>
      </c>
      <c r="I15" s="17">
        <v>2337</v>
      </c>
      <c r="J15" s="17">
        <v>1200</v>
      </c>
      <c r="K15" s="18">
        <v>21</v>
      </c>
      <c r="L15" s="18">
        <v>14</v>
      </c>
      <c r="M15" s="18">
        <v>3</v>
      </c>
      <c r="N15" s="18">
        <v>38</v>
      </c>
      <c r="O15" s="18">
        <v>7</v>
      </c>
      <c r="P15" s="19" t="s">
        <v>417</v>
      </c>
    </row>
    <row r="16" spans="1:16">
      <c r="A16" s="9" t="s">
        <v>277</v>
      </c>
      <c r="B16" s="15" t="s">
        <v>30</v>
      </c>
      <c r="C16" s="15">
        <v>46.356306699999998</v>
      </c>
      <c r="D16" s="15">
        <v>0.80907018097930727</v>
      </c>
      <c r="E16" s="15">
        <v>11.537193050000001</v>
      </c>
      <c r="F16" s="15">
        <v>0.20136200516070679</v>
      </c>
      <c r="G16" s="16">
        <v>583.48384180369862</v>
      </c>
      <c r="H16" s="15" t="s">
        <v>16</v>
      </c>
      <c r="I16" s="17">
        <v>1540</v>
      </c>
      <c r="J16" s="17">
        <v>1050</v>
      </c>
      <c r="K16" s="18">
        <v>9</v>
      </c>
      <c r="L16" s="18">
        <v>32</v>
      </c>
      <c r="M16" s="18">
        <v>7</v>
      </c>
      <c r="N16" s="18">
        <v>48</v>
      </c>
      <c r="O16" s="18">
        <v>3</v>
      </c>
      <c r="P16" s="19" t="s">
        <v>417</v>
      </c>
    </row>
    <row r="17" spans="1:16">
      <c r="A17" s="9" t="s">
        <v>383</v>
      </c>
      <c r="B17" s="15" t="s">
        <v>30</v>
      </c>
      <c r="C17" s="15">
        <v>46.347316399999997</v>
      </c>
      <c r="D17" s="15">
        <v>0.80891327064356522</v>
      </c>
      <c r="E17" s="15">
        <v>11.4515353</v>
      </c>
      <c r="F17" s="15">
        <v>0.19986699539335659</v>
      </c>
      <c r="G17" s="16">
        <v>590.08913542331436</v>
      </c>
      <c r="H17" s="15" t="s">
        <v>19</v>
      </c>
      <c r="I17" s="17">
        <v>2250</v>
      </c>
      <c r="J17" s="17">
        <v>1850</v>
      </c>
      <c r="K17" s="18">
        <v>4</v>
      </c>
      <c r="L17" s="18">
        <v>2</v>
      </c>
      <c r="M17" s="18">
        <v>1</v>
      </c>
      <c r="N17" s="18">
        <v>7</v>
      </c>
      <c r="O17" s="18">
        <v>0</v>
      </c>
      <c r="P17" s="19" t="s">
        <v>417</v>
      </c>
    </row>
    <row r="18" spans="1:16">
      <c r="A18" s="9" t="s">
        <v>241</v>
      </c>
      <c r="B18" s="15" t="s">
        <v>30</v>
      </c>
      <c r="C18" s="15">
        <v>45.685070400000001</v>
      </c>
      <c r="D18" s="15">
        <v>0.79735489748540289</v>
      </c>
      <c r="E18" s="15">
        <v>11.772960400000001</v>
      </c>
      <c r="F18" s="15">
        <v>0.20547692168690865</v>
      </c>
      <c r="G18" s="16">
        <v>590.48701384120977</v>
      </c>
      <c r="H18" s="15" t="s">
        <v>19</v>
      </c>
      <c r="I18" s="17">
        <v>2428</v>
      </c>
      <c r="J18" s="17">
        <v>1320</v>
      </c>
      <c r="K18" s="18">
        <v>7</v>
      </c>
      <c r="L18" s="18">
        <v>40</v>
      </c>
      <c r="M18" s="18">
        <v>7</v>
      </c>
      <c r="N18" s="18">
        <v>54</v>
      </c>
      <c r="O18" s="18">
        <v>6</v>
      </c>
      <c r="P18" s="19" t="s">
        <v>417</v>
      </c>
    </row>
    <row r="19" spans="1:16">
      <c r="A19" s="9" t="s">
        <v>312</v>
      </c>
      <c r="B19" s="15" t="s">
        <v>30</v>
      </c>
      <c r="C19" s="15">
        <v>46.665558300000001</v>
      </c>
      <c r="D19" s="15">
        <v>0.81446763961636781</v>
      </c>
      <c r="E19" s="15">
        <v>11.307125600000001</v>
      </c>
      <c r="F19" s="15">
        <v>0.19734657065653935</v>
      </c>
      <c r="G19" s="16">
        <v>592.55211758790233</v>
      </c>
      <c r="H19" s="15" t="s">
        <v>48</v>
      </c>
      <c r="I19" s="17">
        <v>1609</v>
      </c>
      <c r="J19" s="17">
        <v>648</v>
      </c>
      <c r="K19" s="18">
        <v>12</v>
      </c>
      <c r="L19" s="18">
        <v>25</v>
      </c>
      <c r="M19" s="18">
        <v>3</v>
      </c>
      <c r="N19" s="18">
        <v>40</v>
      </c>
      <c r="O19" s="18">
        <v>5</v>
      </c>
      <c r="P19" s="19" t="s">
        <v>417</v>
      </c>
    </row>
    <row r="20" spans="1:16">
      <c r="A20" s="9" t="s">
        <v>345</v>
      </c>
      <c r="B20" s="15" t="s">
        <v>30</v>
      </c>
      <c r="C20" s="15">
        <v>46.795277800000001</v>
      </c>
      <c r="D20" s="15">
        <v>0.81673167199540853</v>
      </c>
      <c r="E20" s="15">
        <v>11.0895074</v>
      </c>
      <c r="F20" s="15">
        <v>0.19354841655427582</v>
      </c>
      <c r="G20" s="16">
        <v>606.06594824973263</v>
      </c>
      <c r="H20" s="15" t="s">
        <v>19</v>
      </c>
      <c r="I20" s="17">
        <v>2502</v>
      </c>
      <c r="J20" s="17">
        <v>1601</v>
      </c>
      <c r="K20" s="18">
        <v>5</v>
      </c>
      <c r="L20" s="18">
        <v>9</v>
      </c>
      <c r="M20" s="18">
        <v>4</v>
      </c>
      <c r="N20" s="18">
        <v>18</v>
      </c>
      <c r="O20" s="18">
        <v>0</v>
      </c>
      <c r="P20" s="19" t="s">
        <v>417</v>
      </c>
    </row>
    <row r="21" spans="1:16">
      <c r="A21" s="9" t="s">
        <v>347</v>
      </c>
      <c r="B21" s="15" t="s">
        <v>30</v>
      </c>
      <c r="C21" s="15">
        <v>45.941289349999998</v>
      </c>
      <c r="D21" s="15">
        <v>0.80182676176890555</v>
      </c>
      <c r="E21" s="15">
        <v>11.28863808</v>
      </c>
      <c r="F21" s="15">
        <v>0.19702390256201105</v>
      </c>
      <c r="G21" s="16">
        <v>615.44115597854977</v>
      </c>
      <c r="H21" s="15" t="s">
        <v>19</v>
      </c>
      <c r="I21" s="17">
        <v>1650</v>
      </c>
      <c r="J21" s="17">
        <v>1150</v>
      </c>
      <c r="K21" s="18">
        <v>19</v>
      </c>
      <c r="L21" s="18">
        <v>5</v>
      </c>
      <c r="M21" s="18">
        <v>2</v>
      </c>
      <c r="N21" s="18">
        <v>26</v>
      </c>
      <c r="O21" s="18">
        <v>0</v>
      </c>
      <c r="P21" s="19" t="s">
        <v>417</v>
      </c>
    </row>
    <row r="22" spans="1:16">
      <c r="A22" s="9" t="s">
        <v>203</v>
      </c>
      <c r="B22" s="15" t="s">
        <v>30</v>
      </c>
      <c r="C22" s="15">
        <v>45.9149727</v>
      </c>
      <c r="D22" s="15">
        <v>0.80136744957831063</v>
      </c>
      <c r="E22" s="15">
        <v>11.173014999999999</v>
      </c>
      <c r="F22" s="15">
        <v>0.19500589912471422</v>
      </c>
      <c r="G22" s="16">
        <v>624.84882054719696</v>
      </c>
      <c r="H22" s="15" t="s">
        <v>19</v>
      </c>
      <c r="I22" s="17">
        <v>1850</v>
      </c>
      <c r="J22" s="17">
        <v>1200</v>
      </c>
      <c r="K22" s="18">
        <v>36</v>
      </c>
      <c r="L22" s="18">
        <v>32</v>
      </c>
      <c r="M22" s="18">
        <v>5</v>
      </c>
      <c r="N22" s="18">
        <v>73</v>
      </c>
      <c r="O22" s="18">
        <v>3</v>
      </c>
      <c r="P22" s="19" t="s">
        <v>417</v>
      </c>
    </row>
    <row r="23" spans="1:16">
      <c r="A23" s="9" t="s">
        <v>130</v>
      </c>
      <c r="B23" s="15" t="s">
        <v>30</v>
      </c>
      <c r="C23" s="15">
        <v>46.769961700000003</v>
      </c>
      <c r="D23" s="15">
        <v>0.81628982269664452</v>
      </c>
      <c r="E23" s="15">
        <v>10.7974224</v>
      </c>
      <c r="F23" s="15">
        <v>0.18845057160858819</v>
      </c>
      <c r="G23" s="16">
        <v>628.44980721566105</v>
      </c>
      <c r="H23" s="15" t="s">
        <v>55</v>
      </c>
      <c r="I23" s="17">
        <v>3212</v>
      </c>
      <c r="J23" s="17">
        <v>2011</v>
      </c>
      <c r="K23" s="18">
        <v>8</v>
      </c>
      <c r="L23" s="18">
        <v>7</v>
      </c>
      <c r="M23" s="18">
        <v>11</v>
      </c>
      <c r="N23" s="18">
        <v>26</v>
      </c>
      <c r="O23" s="18">
        <v>8</v>
      </c>
      <c r="P23" s="19" t="s">
        <v>417</v>
      </c>
    </row>
    <row r="24" spans="1:16">
      <c r="A24" s="9" t="s">
        <v>297</v>
      </c>
      <c r="B24" s="15" t="s">
        <v>30</v>
      </c>
      <c r="C24" s="15">
        <v>46.157296299999999</v>
      </c>
      <c r="D24" s="15">
        <v>0.80559679425359632</v>
      </c>
      <c r="E24" s="15">
        <v>11.00551108</v>
      </c>
      <c r="F24" s="15">
        <v>0.19208240421071707</v>
      </c>
      <c r="G24" s="16">
        <v>628.87002481098341</v>
      </c>
      <c r="H24" s="15" t="s">
        <v>16</v>
      </c>
      <c r="I24" s="17">
        <v>2125</v>
      </c>
      <c r="J24" s="17">
        <v>1030</v>
      </c>
      <c r="K24" s="18">
        <v>9</v>
      </c>
      <c r="L24" s="18">
        <v>22</v>
      </c>
      <c r="M24" s="18">
        <v>1</v>
      </c>
      <c r="N24" s="18">
        <v>32</v>
      </c>
      <c r="O24" s="18">
        <v>6</v>
      </c>
      <c r="P24" s="19" t="s">
        <v>417</v>
      </c>
    </row>
    <row r="25" spans="1:16">
      <c r="A25" s="9" t="s">
        <v>304</v>
      </c>
      <c r="B25" s="15" t="s">
        <v>30</v>
      </c>
      <c r="C25" s="15">
        <v>45.979849999999999</v>
      </c>
      <c r="D25" s="15">
        <v>0.80249977207311474</v>
      </c>
      <c r="E25" s="15">
        <v>11.0630167</v>
      </c>
      <c r="F25" s="15">
        <v>0.19308606661811778</v>
      </c>
      <c r="G25" s="16">
        <v>630.57546761223932</v>
      </c>
      <c r="H25" s="15" t="s">
        <v>16</v>
      </c>
      <c r="I25" s="17">
        <v>1976</v>
      </c>
      <c r="J25" s="17">
        <v>900</v>
      </c>
      <c r="K25" s="18">
        <v>15</v>
      </c>
      <c r="L25" s="18">
        <v>25</v>
      </c>
      <c r="M25" s="18">
        <v>10</v>
      </c>
      <c r="N25" s="18">
        <v>50</v>
      </c>
      <c r="O25" s="18">
        <v>0</v>
      </c>
      <c r="P25" s="19" t="s">
        <v>417</v>
      </c>
    </row>
    <row r="26" spans="1:16">
      <c r="A26" s="9" t="s">
        <v>42</v>
      </c>
      <c r="B26" s="15" t="s">
        <v>30</v>
      </c>
      <c r="C26" s="15">
        <v>46.2269942</v>
      </c>
      <c r="D26" s="15">
        <v>0.80681325209032206</v>
      </c>
      <c r="E26" s="15">
        <v>10.8270157</v>
      </c>
      <c r="F26" s="15">
        <v>0.18896707213011862</v>
      </c>
      <c r="G26" s="16">
        <v>639.90758710661771</v>
      </c>
      <c r="H26" s="15" t="s">
        <v>16</v>
      </c>
      <c r="I26" s="17">
        <v>2504</v>
      </c>
      <c r="J26" s="17">
        <v>770</v>
      </c>
      <c r="K26" s="18">
        <v>60</v>
      </c>
      <c r="L26" s="18">
        <v>68</v>
      </c>
      <c r="M26" s="18">
        <v>22</v>
      </c>
      <c r="N26" s="18">
        <v>150</v>
      </c>
      <c r="O26" s="18">
        <v>5</v>
      </c>
      <c r="P26" s="19" t="s">
        <v>417</v>
      </c>
    </row>
    <row r="27" spans="1:16">
      <c r="A27" s="9" t="s">
        <v>321</v>
      </c>
      <c r="B27" s="15" t="s">
        <v>30</v>
      </c>
      <c r="C27" s="15">
        <v>46.509070600000001</v>
      </c>
      <c r="D27" s="15">
        <v>0.81173641401249463</v>
      </c>
      <c r="E27" s="15">
        <v>10.59678748</v>
      </c>
      <c r="F27" s="15">
        <v>0.18494883166011275</v>
      </c>
      <c r="G27" s="16">
        <v>649.29720254395602</v>
      </c>
      <c r="H27" s="15" t="s">
        <v>14</v>
      </c>
      <c r="I27" s="17">
        <v>3250</v>
      </c>
      <c r="J27" s="17">
        <v>1900</v>
      </c>
      <c r="K27" s="18">
        <v>17</v>
      </c>
      <c r="L27" s="18">
        <v>13</v>
      </c>
      <c r="M27" s="18">
        <v>14</v>
      </c>
      <c r="N27" s="18">
        <v>44</v>
      </c>
      <c r="O27" s="18">
        <v>11</v>
      </c>
      <c r="P27" s="19" t="s">
        <v>417</v>
      </c>
    </row>
    <row r="28" spans="1:16">
      <c r="A28" s="9" t="s">
        <v>232</v>
      </c>
      <c r="B28" s="15" t="s">
        <v>30</v>
      </c>
      <c r="C28" s="15">
        <v>46.258603000000001</v>
      </c>
      <c r="D28" s="15">
        <v>0.80736492972292651</v>
      </c>
      <c r="E28" s="15">
        <v>10.508661999999999</v>
      </c>
      <c r="F28" s="15">
        <v>0.18341075187921235</v>
      </c>
      <c r="G28" s="16">
        <v>662.57625431223312</v>
      </c>
      <c r="H28" s="15" t="s">
        <v>55</v>
      </c>
      <c r="I28" s="17">
        <v>3016</v>
      </c>
      <c r="J28" s="17">
        <v>1121</v>
      </c>
      <c r="K28" s="18">
        <v>10</v>
      </c>
      <c r="L28" s="18">
        <v>40</v>
      </c>
      <c r="M28" s="18">
        <v>9</v>
      </c>
      <c r="N28" s="18">
        <v>59</v>
      </c>
      <c r="O28" s="18">
        <v>11</v>
      </c>
      <c r="P28" s="19" t="s">
        <v>417</v>
      </c>
    </row>
    <row r="29" spans="1:16">
      <c r="A29" s="9" t="s">
        <v>259</v>
      </c>
      <c r="B29" s="15" t="s">
        <v>30</v>
      </c>
      <c r="C29" s="15">
        <v>46.439757399999998</v>
      </c>
      <c r="D29" s="15">
        <v>0.81052667045740123</v>
      </c>
      <c r="E29" s="15">
        <v>10.392453100000001</v>
      </c>
      <c r="F29" s="15">
        <v>0.18138252395409152</v>
      </c>
      <c r="G29" s="16">
        <v>666.28185882117475</v>
      </c>
      <c r="H29" s="15" t="s">
        <v>16</v>
      </c>
      <c r="I29" s="17">
        <v>3012</v>
      </c>
      <c r="J29" s="17">
        <v>1225</v>
      </c>
      <c r="K29" s="18">
        <v>14</v>
      </c>
      <c r="L29" s="18">
        <v>34</v>
      </c>
      <c r="M29" s="18">
        <v>2</v>
      </c>
      <c r="N29" s="18">
        <v>50</v>
      </c>
      <c r="O29" s="18">
        <v>8</v>
      </c>
      <c r="P29" s="19" t="s">
        <v>417</v>
      </c>
    </row>
    <row r="30" spans="1:16">
      <c r="A30" s="9" t="s">
        <v>41</v>
      </c>
      <c r="B30" s="15" t="s">
        <v>30</v>
      </c>
      <c r="C30" s="15">
        <v>46.520092599999998</v>
      </c>
      <c r="D30" s="15">
        <v>0.81192878420264947</v>
      </c>
      <c r="E30" s="15">
        <v>10.1289555</v>
      </c>
      <c r="F30" s="15">
        <v>0.17678362326298849</v>
      </c>
      <c r="G30" s="16">
        <v>683.96715446861128</v>
      </c>
      <c r="H30" s="15" t="s">
        <v>14</v>
      </c>
      <c r="I30" s="17">
        <v>2798</v>
      </c>
      <c r="J30" s="17">
        <v>1816</v>
      </c>
      <c r="K30" s="18">
        <v>30</v>
      </c>
      <c r="L30" s="18">
        <v>65</v>
      </c>
      <c r="M30" s="18">
        <v>20</v>
      </c>
      <c r="N30" s="18">
        <v>115</v>
      </c>
      <c r="O30" s="18">
        <v>6</v>
      </c>
      <c r="P30" s="19" t="s">
        <v>417</v>
      </c>
    </row>
    <row r="31" spans="1:16">
      <c r="A31" s="9" t="s">
        <v>258</v>
      </c>
      <c r="B31" s="15" t="s">
        <v>30</v>
      </c>
      <c r="C31" s="15">
        <v>46.152697000000003</v>
      </c>
      <c r="D31" s="15">
        <v>0.80551652132530949</v>
      </c>
      <c r="E31" s="15">
        <v>10.151655999999999</v>
      </c>
      <c r="F31" s="15">
        <v>0.17717982172983746</v>
      </c>
      <c r="G31" s="16">
        <v>692.18998470637712</v>
      </c>
      <c r="H31" s="15" t="s">
        <v>14</v>
      </c>
      <c r="I31" s="17">
        <v>2270</v>
      </c>
      <c r="J31" s="17">
        <v>1162</v>
      </c>
      <c r="K31" s="18">
        <v>28</v>
      </c>
      <c r="L31" s="18">
        <v>14</v>
      </c>
      <c r="M31" s="18">
        <v>7</v>
      </c>
      <c r="N31" s="18">
        <v>49</v>
      </c>
      <c r="O31" s="18">
        <v>0</v>
      </c>
      <c r="P31" s="19" t="s">
        <v>417</v>
      </c>
    </row>
    <row r="32" spans="1:16">
      <c r="A32" s="9" t="s">
        <v>186</v>
      </c>
      <c r="B32" s="15" t="s">
        <v>30</v>
      </c>
      <c r="C32" s="15">
        <v>41.848166999999997</v>
      </c>
      <c r="D32" s="15">
        <v>0.73038830007443778</v>
      </c>
      <c r="E32" s="15">
        <v>14.079594</v>
      </c>
      <c r="F32" s="15">
        <v>0.24573527264403849</v>
      </c>
      <c r="G32" s="16">
        <v>740.26530587659784</v>
      </c>
      <c r="H32" s="15" t="s">
        <v>19</v>
      </c>
      <c r="I32" s="17">
        <v>2141</v>
      </c>
      <c r="J32" s="17">
        <v>1309</v>
      </c>
      <c r="K32" s="18">
        <v>37</v>
      </c>
      <c r="L32" s="18">
        <v>32</v>
      </c>
      <c r="M32" s="18">
        <v>20</v>
      </c>
      <c r="N32" s="18">
        <v>89</v>
      </c>
      <c r="O32" s="18">
        <v>0</v>
      </c>
      <c r="P32" s="19" t="s">
        <v>417</v>
      </c>
    </row>
    <row r="33" spans="1:16">
      <c r="A33" s="9" t="s">
        <v>39</v>
      </c>
      <c r="B33" s="15" t="s">
        <v>30</v>
      </c>
      <c r="C33" s="15">
        <v>46.425463700000002</v>
      </c>
      <c r="D33" s="15">
        <v>0.81027719833010903</v>
      </c>
      <c r="E33" s="15">
        <v>9.3898334509999994</v>
      </c>
      <c r="F33" s="15">
        <v>0.16388350993385162</v>
      </c>
      <c r="G33" s="16">
        <v>741.50205963675205</v>
      </c>
      <c r="H33" s="15" t="s">
        <v>16</v>
      </c>
      <c r="I33" s="17">
        <v>1550</v>
      </c>
      <c r="J33" s="17">
        <v>1082</v>
      </c>
      <c r="K33" s="18">
        <v>13</v>
      </c>
      <c r="L33" s="18">
        <v>28</v>
      </c>
      <c r="M33" s="18">
        <v>5</v>
      </c>
      <c r="N33" s="18">
        <v>46</v>
      </c>
      <c r="O33" s="18">
        <v>0</v>
      </c>
      <c r="P33" s="19" t="s">
        <v>417</v>
      </c>
    </row>
    <row r="34" spans="1:16">
      <c r="A34" s="9" t="s">
        <v>295</v>
      </c>
      <c r="B34" s="15" t="s">
        <v>30</v>
      </c>
      <c r="C34" s="15">
        <v>44.131437499999997</v>
      </c>
      <c r="D34" s="15">
        <v>0.77023888801309504</v>
      </c>
      <c r="E34" s="15">
        <v>10.6306384</v>
      </c>
      <c r="F34" s="15">
        <v>0.18553964166894196</v>
      </c>
      <c r="G34" s="16">
        <v>751.00119715968106</v>
      </c>
      <c r="H34" s="15" t="s">
        <v>19</v>
      </c>
      <c r="I34" s="17">
        <v>1892</v>
      </c>
      <c r="J34" s="17">
        <v>1240</v>
      </c>
      <c r="K34" s="18">
        <v>14</v>
      </c>
      <c r="L34" s="18">
        <v>28</v>
      </c>
      <c r="M34" s="18">
        <v>1</v>
      </c>
      <c r="N34" s="18">
        <v>43</v>
      </c>
      <c r="O34" s="18">
        <v>0</v>
      </c>
      <c r="P34" s="19" t="s">
        <v>417</v>
      </c>
    </row>
    <row r="35" spans="1:16">
      <c r="A35" s="9" t="s">
        <v>256</v>
      </c>
      <c r="B35" s="15" t="s">
        <v>30</v>
      </c>
      <c r="C35" s="15">
        <v>45.769944099999996</v>
      </c>
      <c r="D35" s="15">
        <v>0.79883622299875268</v>
      </c>
      <c r="E35" s="15">
        <v>8.0810802000000006</v>
      </c>
      <c r="F35" s="15">
        <v>0.14104145660772188</v>
      </c>
      <c r="G35" s="16">
        <v>857.74606905085739</v>
      </c>
      <c r="H35" s="15" t="s">
        <v>16</v>
      </c>
      <c r="I35" s="17">
        <v>1540</v>
      </c>
      <c r="J35" s="17">
        <v>570</v>
      </c>
      <c r="K35" s="18">
        <v>8</v>
      </c>
      <c r="L35" s="18">
        <v>35</v>
      </c>
      <c r="M35" s="18">
        <v>6</v>
      </c>
      <c r="N35" s="18">
        <v>49</v>
      </c>
      <c r="O35" s="18">
        <v>0</v>
      </c>
      <c r="P35" s="19" t="s">
        <v>417</v>
      </c>
    </row>
    <row r="36" spans="1:16">
      <c r="A36" s="9" t="s">
        <v>31</v>
      </c>
      <c r="B36" s="15" t="s">
        <v>30</v>
      </c>
      <c r="C36" s="15">
        <v>45.859757399999999</v>
      </c>
      <c r="D36" s="15">
        <v>0.8004037607958342</v>
      </c>
      <c r="E36" s="15">
        <v>7.7526156779999997</v>
      </c>
      <c r="F36" s="15">
        <v>0.13530866922283252</v>
      </c>
      <c r="G36" s="16">
        <v>879.33293620026302</v>
      </c>
      <c r="H36" s="15" t="s">
        <v>19</v>
      </c>
      <c r="I36" s="17">
        <v>3275</v>
      </c>
      <c r="J36" s="17">
        <v>1212</v>
      </c>
      <c r="K36" s="18">
        <v>23</v>
      </c>
      <c r="L36" s="18">
        <v>94</v>
      </c>
      <c r="M36" s="18">
        <v>15</v>
      </c>
      <c r="N36" s="18">
        <v>132</v>
      </c>
      <c r="O36" s="18">
        <v>8</v>
      </c>
      <c r="P36" s="19" t="s">
        <v>417</v>
      </c>
    </row>
    <row r="37" spans="1:16">
      <c r="A37" s="9" t="s">
        <v>132</v>
      </c>
      <c r="B37" s="15" t="s">
        <v>30</v>
      </c>
      <c r="C37" s="15">
        <v>45.8366951</v>
      </c>
      <c r="D37" s="15">
        <v>0.8000012477277515</v>
      </c>
      <c r="E37" s="15">
        <v>7.7313716489999997</v>
      </c>
      <c r="F37" s="15">
        <v>0.13493789097039335</v>
      </c>
      <c r="G37" s="16">
        <v>881.62467267092109</v>
      </c>
      <c r="H37" s="15" t="s">
        <v>19</v>
      </c>
      <c r="I37" s="17">
        <v>3275</v>
      </c>
      <c r="J37" s="17">
        <v>1212</v>
      </c>
      <c r="K37" s="18">
        <v>23</v>
      </c>
      <c r="L37" s="18">
        <v>94</v>
      </c>
      <c r="M37" s="18">
        <v>15</v>
      </c>
      <c r="N37" s="18">
        <v>132</v>
      </c>
      <c r="O37" s="18">
        <v>0</v>
      </c>
      <c r="P37" s="19" t="s">
        <v>417</v>
      </c>
    </row>
    <row r="38" spans="1:16">
      <c r="A38" s="9" t="s">
        <v>126</v>
      </c>
      <c r="B38" s="15" t="s">
        <v>30</v>
      </c>
      <c r="C38" s="15">
        <v>45.787424799999997</v>
      </c>
      <c r="D38" s="15">
        <v>0.79914131876930605</v>
      </c>
      <c r="E38" s="15">
        <v>6.9730618</v>
      </c>
      <c r="F38" s="15">
        <v>0.12170288735504232</v>
      </c>
      <c r="G38" s="16">
        <v>939.61382361612618</v>
      </c>
      <c r="H38" s="15"/>
      <c r="I38" s="17">
        <v>2755</v>
      </c>
      <c r="J38" s="17">
        <v>1205</v>
      </c>
      <c r="K38" s="18">
        <v>16</v>
      </c>
      <c r="L38" s="18">
        <v>21</v>
      </c>
      <c r="M38" s="18">
        <v>4</v>
      </c>
      <c r="N38" s="18">
        <v>41</v>
      </c>
      <c r="O38" s="18">
        <v>0</v>
      </c>
      <c r="P38" s="19" t="s">
        <v>417</v>
      </c>
    </row>
    <row r="39" spans="1:16">
      <c r="A39" s="9" t="s">
        <v>174</v>
      </c>
      <c r="B39" s="15" t="s">
        <v>30</v>
      </c>
      <c r="C39" s="15">
        <v>44.249445999999999</v>
      </c>
      <c r="D39" s="15">
        <v>0.77229852488343476</v>
      </c>
      <c r="E39" s="15">
        <v>7.7750810000000001</v>
      </c>
      <c r="F39" s="15">
        <v>0.13570076305925324</v>
      </c>
      <c r="G39" s="16">
        <v>942.85397811998359</v>
      </c>
      <c r="H39" s="15"/>
      <c r="I39" s="17">
        <v>807</v>
      </c>
      <c r="J39" s="17">
        <v>803</v>
      </c>
      <c r="K39" s="18">
        <v>42</v>
      </c>
      <c r="L39" s="18">
        <v>51</v>
      </c>
      <c r="M39" s="18">
        <v>11</v>
      </c>
      <c r="N39" s="18">
        <v>104</v>
      </c>
      <c r="O39" s="18">
        <v>0</v>
      </c>
      <c r="P39" s="19" t="s">
        <v>417</v>
      </c>
    </row>
    <row r="40" spans="1:16">
      <c r="A40" s="9" t="s">
        <v>40</v>
      </c>
      <c r="B40" s="15" t="s">
        <v>30</v>
      </c>
      <c r="C40" s="15">
        <v>45.7162875</v>
      </c>
      <c r="D40" s="15">
        <v>0.7978997386633272</v>
      </c>
      <c r="E40" s="15">
        <v>6.9486119000000004</v>
      </c>
      <c r="F40" s="15">
        <v>0.12127615609825898</v>
      </c>
      <c r="G40" s="16">
        <v>943.64738171853912</v>
      </c>
      <c r="H40" s="15" t="s">
        <v>19</v>
      </c>
      <c r="I40" s="17">
        <v>2641</v>
      </c>
      <c r="J40" s="17">
        <v>1176</v>
      </c>
      <c r="K40" s="18">
        <v>55</v>
      </c>
      <c r="L40" s="18">
        <v>83</v>
      </c>
      <c r="M40" s="18">
        <v>22</v>
      </c>
      <c r="N40" s="18">
        <v>160</v>
      </c>
      <c r="O40" s="18">
        <v>0</v>
      </c>
      <c r="P40" s="19" t="s">
        <v>417</v>
      </c>
    </row>
    <row r="41" spans="1:16">
      <c r="A41" s="9" t="s">
        <v>252</v>
      </c>
      <c r="B41" s="15" t="s">
        <v>30</v>
      </c>
      <c r="C41" s="15">
        <v>44.185330499999999</v>
      </c>
      <c r="D41" s="15">
        <v>0.77117949830687238</v>
      </c>
      <c r="E41" s="15">
        <v>7.581660887</v>
      </c>
      <c r="F41" s="15">
        <v>0.13232494524782376</v>
      </c>
      <c r="G41" s="16">
        <v>959.82954098127789</v>
      </c>
      <c r="H41" s="15" t="s">
        <v>19</v>
      </c>
      <c r="I41" s="17">
        <v>2060</v>
      </c>
      <c r="J41" s="17">
        <v>1046</v>
      </c>
      <c r="K41" s="18">
        <v>11</v>
      </c>
      <c r="L41" s="18">
        <v>35</v>
      </c>
      <c r="M41" s="18">
        <v>5</v>
      </c>
      <c r="N41" s="18">
        <v>51</v>
      </c>
      <c r="O41" s="18">
        <v>0</v>
      </c>
      <c r="P41" s="19" t="s">
        <v>417</v>
      </c>
    </row>
    <row r="42" spans="1:16">
      <c r="A42" s="9" t="s">
        <v>263</v>
      </c>
      <c r="B42" s="15" t="s">
        <v>30</v>
      </c>
      <c r="C42" s="15">
        <v>45.016217099999999</v>
      </c>
      <c r="D42" s="15">
        <v>0.78568120518757345</v>
      </c>
      <c r="E42" s="15">
        <v>6.9424530999999998</v>
      </c>
      <c r="F42" s="15">
        <v>0.12116866476028713</v>
      </c>
      <c r="G42" s="16">
        <v>969.02002293426403</v>
      </c>
      <c r="H42" s="15" t="s">
        <v>19</v>
      </c>
      <c r="I42" s="17">
        <v>2700</v>
      </c>
      <c r="J42" s="17">
        <v>1335</v>
      </c>
      <c r="K42" s="18">
        <v>14</v>
      </c>
      <c r="L42" s="18">
        <v>32</v>
      </c>
      <c r="M42" s="18">
        <v>4</v>
      </c>
      <c r="N42" s="18">
        <v>50</v>
      </c>
      <c r="O42" s="18">
        <v>0</v>
      </c>
      <c r="P42" s="19" t="s">
        <v>417</v>
      </c>
    </row>
    <row r="43" spans="1:16">
      <c r="A43" s="9" t="s">
        <v>136</v>
      </c>
      <c r="B43" s="15" t="s">
        <v>30</v>
      </c>
      <c r="C43" s="15">
        <v>45.025957099999999</v>
      </c>
      <c r="D43" s="15">
        <v>0.78585120025671773</v>
      </c>
      <c r="E43" s="15">
        <v>6.8602827</v>
      </c>
      <c r="F43" s="15">
        <v>0.11973452073260639</v>
      </c>
      <c r="G43" s="16">
        <v>974.67425710318287</v>
      </c>
      <c r="H43" s="15" t="s">
        <v>16</v>
      </c>
      <c r="I43" s="17">
        <v>2749</v>
      </c>
      <c r="J43" s="17">
        <v>1372</v>
      </c>
      <c r="K43" s="18">
        <v>96</v>
      </c>
      <c r="L43" s="18">
        <v>220</v>
      </c>
      <c r="M43" s="18">
        <v>84</v>
      </c>
      <c r="N43" s="18">
        <v>400</v>
      </c>
      <c r="O43" s="18">
        <v>0</v>
      </c>
      <c r="P43" s="19" t="s">
        <v>417</v>
      </c>
    </row>
    <row r="44" spans="1:16">
      <c r="A44" s="9" t="s">
        <v>46</v>
      </c>
      <c r="B44" s="15" t="s">
        <v>30</v>
      </c>
      <c r="C44" s="15">
        <v>44.954537999999999</v>
      </c>
      <c r="D44" s="15">
        <v>0.78460470181290665</v>
      </c>
      <c r="E44" s="15">
        <v>6.8806580000000004</v>
      </c>
      <c r="F44" s="15">
        <v>0.12009013680368801</v>
      </c>
      <c r="G44" s="16">
        <v>976.01526297145494</v>
      </c>
      <c r="H44" s="15" t="s">
        <v>16</v>
      </c>
      <c r="I44" s="17">
        <v>2749</v>
      </c>
      <c r="J44" s="17">
        <v>1372</v>
      </c>
      <c r="K44" s="18">
        <v>96</v>
      </c>
      <c r="L44" s="18">
        <v>220</v>
      </c>
      <c r="M44" s="18">
        <v>84</v>
      </c>
      <c r="N44" s="18">
        <v>400</v>
      </c>
      <c r="O44" s="18">
        <v>7</v>
      </c>
      <c r="P44" s="19" t="s">
        <v>417</v>
      </c>
    </row>
    <row r="45" spans="1:16" ht="15.75" thickBot="1">
      <c r="A45" s="12" t="s">
        <v>177</v>
      </c>
      <c r="B45" s="20" t="s">
        <v>30</v>
      </c>
      <c r="C45" s="20">
        <v>45.078339</v>
      </c>
      <c r="D45" s="20">
        <v>0.78676543688016809</v>
      </c>
      <c r="E45" s="20">
        <v>6.7032049999999996</v>
      </c>
      <c r="F45" s="20">
        <v>0.11699299768614649</v>
      </c>
      <c r="G45" s="21">
        <v>984.19559183435194</v>
      </c>
      <c r="H45" s="20" t="s">
        <v>19</v>
      </c>
      <c r="I45" s="22">
        <v>2694</v>
      </c>
      <c r="J45" s="22">
        <v>1312</v>
      </c>
      <c r="K45" s="23">
        <v>54</v>
      </c>
      <c r="L45" s="23">
        <v>38</v>
      </c>
      <c r="M45" s="23">
        <v>8</v>
      </c>
      <c r="N45" s="23">
        <v>100</v>
      </c>
      <c r="O45" s="23">
        <v>0</v>
      </c>
      <c r="P45" s="24" t="s">
        <v>417</v>
      </c>
    </row>
  </sheetData>
  <sortState ref="A2:P45">
    <sortCondition ref="G1:G45"/>
  </sortState>
  <conditionalFormatting sqref="I2:I45">
    <cfRule type="cellIs" dxfId="1" priority="1" operator="greaterThanOrEqual">
      <formula>3000</formula>
    </cfRule>
  </conditionalFormatting>
  <printOptions headings="1"/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Munkalapok</vt:lpstr>
      </vt:variant>
      <vt:variant>
        <vt:i4>2</vt:i4>
      </vt:variant>
      <vt:variant>
        <vt:lpstr>Diagramok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Alapadatok</vt:lpstr>
      <vt:lpstr>Olaszország</vt:lpstr>
      <vt:lpstr>Diagram1</vt:lpstr>
      <vt:lpstr>Alapadatok!Nyomtatási_terület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Katalin Jónás</dc:creator>
  <cp:lastModifiedBy>Banciu Carmen</cp:lastModifiedBy>
  <cp:lastPrinted>2024-10-26T08:06:54Z</cp:lastPrinted>
  <dcterms:created xsi:type="dcterms:W3CDTF">2024-07-25T20:19:14Z</dcterms:created>
  <dcterms:modified xsi:type="dcterms:W3CDTF">2024-12-11T09:13:31Z</dcterms:modified>
</cp:coreProperties>
</file>