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66925"/>
  <xr:revisionPtr revIDLastSave="0" documentId="13_ncr:1_{0072F0FD-5E18-4BF3-A709-CA63DB54D1C2}" xr6:coauthVersionLast="47" xr6:coauthVersionMax="47" xr10:uidLastSave="{00000000-0000-0000-0000-000000000000}"/>
  <bookViews>
    <workbookView xWindow="-108" yWindow="-108" windowWidth="23256" windowHeight="12456" xr2:uid="{7F1CD415-9A82-4A87-9DC3-9DA7486E12B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 s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" i="1"/>
  <c r="N2" i="1" s="1"/>
  <c r="O2" i="1"/>
  <c r="L9" i="1"/>
  <c r="L12" i="1"/>
  <c r="L13" i="1"/>
  <c r="L20" i="1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K10" i="1"/>
  <c r="L10" i="1" s="1"/>
  <c r="K11" i="1"/>
  <c r="L11" i="1" s="1"/>
  <c r="K12" i="1"/>
  <c r="K13" i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K21" i="1"/>
  <c r="L21" i="1" s="1"/>
  <c r="K2" i="1"/>
  <c r="L2" i="1" s="1"/>
  <c r="J3" i="1"/>
  <c r="J7" i="1"/>
  <c r="J9" i="1"/>
  <c r="J15" i="1"/>
  <c r="J16" i="1"/>
  <c r="J20" i="1"/>
  <c r="I3" i="1"/>
  <c r="I4" i="1"/>
  <c r="J4" i="1" s="1"/>
  <c r="I5" i="1"/>
  <c r="J5" i="1" s="1"/>
  <c r="I6" i="1"/>
  <c r="J6" i="1" s="1"/>
  <c r="I7" i="1"/>
  <c r="I8" i="1"/>
  <c r="J8" i="1" s="1"/>
  <c r="I9" i="1"/>
  <c r="I10" i="1"/>
  <c r="J10" i="1" s="1"/>
  <c r="I11" i="1"/>
  <c r="J11" i="1" s="1"/>
  <c r="I12" i="1"/>
  <c r="J12" i="1" s="1"/>
  <c r="I13" i="1"/>
  <c r="J13" i="1" s="1"/>
  <c r="I14" i="1"/>
  <c r="J14" i="1" s="1"/>
  <c r="I15" i="1"/>
  <c r="I16" i="1"/>
  <c r="I17" i="1"/>
  <c r="J17" i="1" s="1"/>
  <c r="I18" i="1"/>
  <c r="J18" i="1" s="1"/>
  <c r="I19" i="1"/>
  <c r="J19" i="1" s="1"/>
  <c r="I20" i="1"/>
  <c r="I21" i="1"/>
  <c r="J21" i="1" s="1"/>
  <c r="I2" i="1"/>
  <c r="J2" i="1" s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0" i="1"/>
  <c r="C30" i="1"/>
  <c r="D30" i="1"/>
  <c r="E30" i="1"/>
  <c r="F30" i="1"/>
  <c r="G30" i="1"/>
  <c r="H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B40" i="1"/>
  <c r="C40" i="1"/>
  <c r="D40" i="1"/>
  <c r="E40" i="1"/>
  <c r="F40" i="1"/>
  <c r="G40" i="1"/>
  <c r="H40" i="1"/>
  <c r="B41" i="1"/>
  <c r="C41" i="1"/>
  <c r="D41" i="1"/>
  <c r="E41" i="1"/>
  <c r="F41" i="1"/>
  <c r="G41" i="1"/>
  <c r="H41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B44" i="1"/>
  <c r="C44" i="1"/>
  <c r="D44" i="1"/>
  <c r="E44" i="1"/>
  <c r="F44" i="1"/>
  <c r="G44" i="1"/>
  <c r="H44" i="1"/>
  <c r="C26" i="1"/>
  <c r="D26" i="1"/>
  <c r="E26" i="1"/>
  <c r="F26" i="1"/>
  <c r="G26" i="1"/>
  <c r="H26" i="1"/>
  <c r="B26" i="1"/>
  <c r="A26" i="1"/>
  <c r="A44" i="1"/>
  <c r="A42" i="1"/>
  <c r="A43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H25" i="1"/>
  <c r="G25" i="1"/>
  <c r="F25" i="1"/>
  <c r="E25" i="1"/>
  <c r="D25" i="1"/>
  <c r="C25" i="1"/>
  <c r="B25" i="1"/>
  <c r="A25" i="1"/>
  <c r="O14" i="1" l="1"/>
  <c r="O13" i="1"/>
  <c r="O12" i="1"/>
  <c r="O10" i="1"/>
  <c r="O6" i="1"/>
  <c r="O4" i="1"/>
  <c r="O18" i="1"/>
  <c r="O3" i="1"/>
  <c r="O17" i="1"/>
  <c r="O16" i="1"/>
  <c r="O15" i="1"/>
  <c r="O21" i="1"/>
  <c r="O9" i="1"/>
  <c r="O20" i="1"/>
  <c r="O8" i="1"/>
  <c r="O19" i="1"/>
  <c r="O7" i="1"/>
  <c r="O5" i="1" l="1"/>
  <c r="O11" i="1"/>
</calcChain>
</file>

<file path=xl/sharedStrings.xml><?xml version="1.0" encoding="utf-8"?>
<sst xmlns="http://schemas.openxmlformats.org/spreadsheetml/2006/main" count="15" uniqueCount="15">
  <si>
    <t>Év</t>
  </si>
  <si>
    <t>Java</t>
  </si>
  <si>
    <t>Python</t>
  </si>
  <si>
    <t>C/C++</t>
  </si>
  <si>
    <t>C#</t>
  </si>
  <si>
    <t>Javascript</t>
  </si>
  <si>
    <t>PHP</t>
  </si>
  <si>
    <t>R</t>
  </si>
  <si>
    <t>I. hely</t>
  </si>
  <si>
    <t>II. hely</t>
  </si>
  <si>
    <t>III. hely</t>
  </si>
  <si>
    <t>I. helyezett</t>
  </si>
  <si>
    <t>II. helyezett</t>
  </si>
  <si>
    <t>III. helyezett</t>
  </si>
  <si>
    <t>Változás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</si>
</sst>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ál" xfId="0" builtinId="0"/>
    <cellStyle name="Százalék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effectLst/>
              </a:rPr>
              <a:t>Programozási nyelvek népszerűsége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Java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Munka1!$B$2:$B$21</c:f>
              <c:numCache>
                <c:formatCode>0.0%</c:formatCode>
                <c:ptCount val="20"/>
                <c:pt idx="0">
                  <c:v>0.29599999999999999</c:v>
                </c:pt>
                <c:pt idx="1">
                  <c:v>0.29699999999999999</c:v>
                </c:pt>
                <c:pt idx="2">
                  <c:v>0.30099999999999999</c:v>
                </c:pt>
                <c:pt idx="3">
                  <c:v>0.30399999999999999</c:v>
                </c:pt>
                <c:pt idx="4">
                  <c:v>0.28199999999999997</c:v>
                </c:pt>
                <c:pt idx="5">
                  <c:v>0.28100000000000003</c:v>
                </c:pt>
                <c:pt idx="6">
                  <c:v>0.28199999999999997</c:v>
                </c:pt>
                <c:pt idx="7">
                  <c:v>0.27600000000000002</c:v>
                </c:pt>
                <c:pt idx="8">
                  <c:v>0.26500000000000001</c:v>
                </c:pt>
                <c:pt idx="9">
                  <c:v>0.26200000000000001</c:v>
                </c:pt>
                <c:pt idx="10">
                  <c:v>0.25600000000000001</c:v>
                </c:pt>
                <c:pt idx="11">
                  <c:v>0.24</c:v>
                </c:pt>
                <c:pt idx="12">
                  <c:v>0.22900000000000001</c:v>
                </c:pt>
                <c:pt idx="13">
                  <c:v>0.20100000000000001</c:v>
                </c:pt>
                <c:pt idx="14">
                  <c:v>0.21</c:v>
                </c:pt>
                <c:pt idx="15">
                  <c:v>0.185</c:v>
                </c:pt>
                <c:pt idx="16">
                  <c:v>0.16700000000000001</c:v>
                </c:pt>
                <c:pt idx="17">
                  <c:v>0.18099999999999999</c:v>
                </c:pt>
                <c:pt idx="18">
                  <c:v>0.16600000000000001</c:v>
                </c:pt>
                <c:pt idx="19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0-48F4-AD8D-E63724CD7672}"/>
            </c:ext>
          </c:extLst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Python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Munka1!$C$2:$C$21</c:f>
              <c:numCache>
                <c:formatCode>0.0%</c:formatCode>
                <c:ptCount val="20"/>
                <c:pt idx="0">
                  <c:v>2.9000000000000001E-2</c:v>
                </c:pt>
                <c:pt idx="1">
                  <c:v>0.04</c:v>
                </c:pt>
                <c:pt idx="2">
                  <c:v>4.1000000000000002E-2</c:v>
                </c:pt>
                <c:pt idx="3">
                  <c:v>4.8000000000000001E-2</c:v>
                </c:pt>
                <c:pt idx="4">
                  <c:v>6.2E-2</c:v>
                </c:pt>
                <c:pt idx="5">
                  <c:v>6.5000000000000002E-2</c:v>
                </c:pt>
                <c:pt idx="6">
                  <c:v>6.7000000000000004E-2</c:v>
                </c:pt>
                <c:pt idx="7">
                  <c:v>7.8E-2</c:v>
                </c:pt>
                <c:pt idx="8">
                  <c:v>8.5000000000000006E-2</c:v>
                </c:pt>
                <c:pt idx="9">
                  <c:v>9.9000000000000005E-2</c:v>
                </c:pt>
                <c:pt idx="10">
                  <c:v>0.106</c:v>
                </c:pt>
                <c:pt idx="11">
                  <c:v>0.123</c:v>
                </c:pt>
                <c:pt idx="12">
                  <c:v>0.152</c:v>
                </c:pt>
                <c:pt idx="13">
                  <c:v>0.22</c:v>
                </c:pt>
                <c:pt idx="14">
                  <c:v>0.25</c:v>
                </c:pt>
                <c:pt idx="15">
                  <c:v>0.28699999999999998</c:v>
                </c:pt>
                <c:pt idx="16">
                  <c:v>0.30199999999999999</c:v>
                </c:pt>
                <c:pt idx="17">
                  <c:v>0.28799999999999998</c:v>
                </c:pt>
                <c:pt idx="18">
                  <c:v>0.27500000000000002</c:v>
                </c:pt>
                <c:pt idx="19">
                  <c:v>0.28100000000000003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0-48F4-AD8D-E63724CD7672}"/>
            </c:ext>
          </c:extLst>
        </c:ser>
        <c:ser>
          <c:idx val="2"/>
          <c:order val="2"/>
          <c:tx>
            <c:strRef>
              <c:f>Munka1!$D$1</c:f>
              <c:strCache>
                <c:ptCount val="1"/>
                <c:pt idx="0">
                  <c:v>C/C++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Munka1!$D$2:$D$21</c:f>
              <c:numCache>
                <c:formatCode>0.0%</c:formatCode>
                <c:ptCount val="20"/>
                <c:pt idx="0">
                  <c:v>9.7000000000000003E-2</c:v>
                </c:pt>
                <c:pt idx="1">
                  <c:v>8.5000000000000006E-2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8.5000000000000006E-2</c:v>
                </c:pt>
                <c:pt idx="5">
                  <c:v>0.108</c:v>
                </c:pt>
                <c:pt idx="6">
                  <c:v>0.122</c:v>
                </c:pt>
                <c:pt idx="7">
                  <c:v>0.11899999999999999</c:v>
                </c:pt>
                <c:pt idx="8">
                  <c:v>8.6999999999999994E-2</c:v>
                </c:pt>
                <c:pt idx="9">
                  <c:v>8.1000000000000003E-2</c:v>
                </c:pt>
                <c:pt idx="10">
                  <c:v>0.08</c:v>
                </c:pt>
                <c:pt idx="11">
                  <c:v>7.6999999999999999E-2</c:v>
                </c:pt>
                <c:pt idx="12">
                  <c:v>7.4999999999999997E-2</c:v>
                </c:pt>
                <c:pt idx="13">
                  <c:v>6.5000000000000002E-2</c:v>
                </c:pt>
                <c:pt idx="14">
                  <c:v>6.0999999999999999E-2</c:v>
                </c:pt>
                <c:pt idx="15">
                  <c:v>5.8999999999999997E-2</c:v>
                </c:pt>
                <c:pt idx="16">
                  <c:v>6.2E-2</c:v>
                </c:pt>
                <c:pt idx="17">
                  <c:v>7.2999999999999995E-2</c:v>
                </c:pt>
                <c:pt idx="18">
                  <c:v>6.8000000000000005E-2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0-48F4-AD8D-E63724CD7672}"/>
            </c:ext>
          </c:extLst>
        </c:ser>
        <c:ser>
          <c:idx val="3"/>
          <c:order val="3"/>
          <c:tx>
            <c:strRef>
              <c:f>Munka1!$E$1</c:f>
              <c:strCache>
                <c:ptCount val="1"/>
                <c:pt idx="0">
                  <c:v>C#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Munka1!$E$2:$E$21</c:f>
              <c:numCache>
                <c:formatCode>0.0%</c:formatCode>
                <c:ptCount val="20"/>
                <c:pt idx="0">
                  <c:v>5.3999999999999999E-2</c:v>
                </c:pt>
                <c:pt idx="1">
                  <c:v>6.3E-2</c:v>
                </c:pt>
                <c:pt idx="2">
                  <c:v>8.1000000000000003E-2</c:v>
                </c:pt>
                <c:pt idx="3">
                  <c:v>0.08</c:v>
                </c:pt>
                <c:pt idx="4">
                  <c:v>7.8E-2</c:v>
                </c:pt>
                <c:pt idx="5">
                  <c:v>6.4000000000000001E-2</c:v>
                </c:pt>
                <c:pt idx="6">
                  <c:v>6.4000000000000001E-2</c:v>
                </c:pt>
                <c:pt idx="7">
                  <c:v>6.4000000000000001E-2</c:v>
                </c:pt>
                <c:pt idx="8">
                  <c:v>9.5000000000000001E-2</c:v>
                </c:pt>
                <c:pt idx="9">
                  <c:v>9.7000000000000003E-2</c:v>
                </c:pt>
                <c:pt idx="10">
                  <c:v>9.1999999999999998E-2</c:v>
                </c:pt>
                <c:pt idx="11">
                  <c:v>8.8999999999999996E-2</c:v>
                </c:pt>
                <c:pt idx="12">
                  <c:v>8.5999999999999993E-2</c:v>
                </c:pt>
                <c:pt idx="13">
                  <c:v>7.8E-2</c:v>
                </c:pt>
                <c:pt idx="14">
                  <c:v>7.3999999999999996E-2</c:v>
                </c:pt>
                <c:pt idx="15">
                  <c:v>7.0999999999999994E-2</c:v>
                </c:pt>
                <c:pt idx="16">
                  <c:v>6.5000000000000002E-2</c:v>
                </c:pt>
                <c:pt idx="17">
                  <c:v>7.2999999999999995E-2</c:v>
                </c:pt>
                <c:pt idx="18">
                  <c:v>6.9000000000000006E-2</c:v>
                </c:pt>
                <c:pt idx="19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50-48F4-AD8D-E63724CD7672}"/>
            </c:ext>
          </c:extLst>
        </c:ser>
        <c:ser>
          <c:idx val="4"/>
          <c:order val="4"/>
          <c:tx>
            <c:strRef>
              <c:f>Munka1!$F$1</c:f>
              <c:strCache>
                <c:ptCount val="1"/>
                <c:pt idx="0">
                  <c:v>Javascript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Munka1!$F$2:$F$21</c:f>
              <c:numCache>
                <c:formatCode>0.0%</c:formatCode>
                <c:ptCount val="20"/>
                <c:pt idx="0">
                  <c:v>8.1000000000000003E-2</c:v>
                </c:pt>
                <c:pt idx="1">
                  <c:v>0.08</c:v>
                </c:pt>
                <c:pt idx="2">
                  <c:v>8.4000000000000005E-2</c:v>
                </c:pt>
                <c:pt idx="3">
                  <c:v>8.1000000000000003E-2</c:v>
                </c:pt>
                <c:pt idx="4">
                  <c:v>0.08</c:v>
                </c:pt>
                <c:pt idx="5">
                  <c:v>7.3999999999999996E-2</c:v>
                </c:pt>
                <c:pt idx="6">
                  <c:v>6.8000000000000005E-2</c:v>
                </c:pt>
                <c:pt idx="7">
                  <c:v>7.1999999999999995E-2</c:v>
                </c:pt>
                <c:pt idx="8">
                  <c:v>7.0999999999999994E-2</c:v>
                </c:pt>
                <c:pt idx="9">
                  <c:v>7.2999999999999995E-2</c:v>
                </c:pt>
                <c:pt idx="10">
                  <c:v>7.2999999999999995E-2</c:v>
                </c:pt>
                <c:pt idx="11">
                  <c:v>7.5999999999999998E-2</c:v>
                </c:pt>
                <c:pt idx="12">
                  <c:v>0.08</c:v>
                </c:pt>
                <c:pt idx="13">
                  <c:v>8.2000000000000003E-2</c:v>
                </c:pt>
                <c:pt idx="14">
                  <c:v>8.1000000000000003E-2</c:v>
                </c:pt>
                <c:pt idx="15">
                  <c:v>0.08</c:v>
                </c:pt>
                <c:pt idx="16">
                  <c:v>8.4000000000000005E-2</c:v>
                </c:pt>
                <c:pt idx="17">
                  <c:v>9.0999999999999998E-2</c:v>
                </c:pt>
                <c:pt idx="18">
                  <c:v>9.6000000000000002E-2</c:v>
                </c:pt>
                <c:pt idx="19">
                  <c:v>8.8999999999999996E-2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A50-48F4-AD8D-E63724CD7672}"/>
            </c:ext>
          </c:extLst>
        </c:ser>
        <c:ser>
          <c:idx val="5"/>
          <c:order val="5"/>
          <c:tx>
            <c:strRef>
              <c:f>Munka1!$G$1</c:f>
              <c:strCache>
                <c:ptCount val="1"/>
                <c:pt idx="0">
                  <c:v>PHP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Munka1!$G$2:$G$21</c:f>
              <c:numCache>
                <c:formatCode>0.0%</c:formatCode>
                <c:ptCount val="20"/>
                <c:pt idx="0">
                  <c:v>0.19800000000000001</c:v>
                </c:pt>
                <c:pt idx="1">
                  <c:v>0.19700000000000001</c:v>
                </c:pt>
                <c:pt idx="2">
                  <c:v>0.19900000000000001</c:v>
                </c:pt>
                <c:pt idx="3">
                  <c:v>0.19600000000000001</c:v>
                </c:pt>
                <c:pt idx="4">
                  <c:v>0.188</c:v>
                </c:pt>
                <c:pt idx="5">
                  <c:v>0.186</c:v>
                </c:pt>
                <c:pt idx="6">
                  <c:v>0.16200000000000001</c:v>
                </c:pt>
                <c:pt idx="7">
                  <c:v>0.156</c:v>
                </c:pt>
                <c:pt idx="8">
                  <c:v>0.14199999999999999</c:v>
                </c:pt>
                <c:pt idx="9">
                  <c:v>0.13100000000000001</c:v>
                </c:pt>
                <c:pt idx="10">
                  <c:v>0.11899999999999999</c:v>
                </c:pt>
                <c:pt idx="11">
                  <c:v>0.111</c:v>
                </c:pt>
                <c:pt idx="12">
                  <c:v>0.10100000000000001</c:v>
                </c:pt>
                <c:pt idx="13">
                  <c:v>8.3000000000000004E-2</c:v>
                </c:pt>
                <c:pt idx="14">
                  <c:v>7.1999999999999995E-2</c:v>
                </c:pt>
                <c:pt idx="15">
                  <c:v>6.0999999999999999E-2</c:v>
                </c:pt>
                <c:pt idx="16">
                  <c:v>0.06</c:v>
                </c:pt>
                <c:pt idx="17">
                  <c:v>6.0999999999999999E-2</c:v>
                </c:pt>
                <c:pt idx="18">
                  <c:v>5.1999999999999998E-2</c:v>
                </c:pt>
                <c:pt idx="19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50-48F4-AD8D-E63724CD7672}"/>
            </c:ext>
          </c:extLst>
        </c:ser>
        <c:ser>
          <c:idx val="6"/>
          <c:order val="6"/>
          <c:tx>
            <c:strRef>
              <c:f>Munka1!$H$1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Munka1!$A$2:$A$21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Munka1!$H$2:$H$21</c:f>
              <c:numCache>
                <c:formatCode>0.0%</c:formatCode>
                <c:ptCount val="20"/>
                <c:pt idx="0">
                  <c:v>4.0000000000000001E-3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8.9999999999999993E-3</c:v>
                </c:pt>
                <c:pt idx="5">
                  <c:v>1.0999999999999999E-2</c:v>
                </c:pt>
                <c:pt idx="6">
                  <c:v>1.2999999999999999E-2</c:v>
                </c:pt>
                <c:pt idx="7">
                  <c:v>1.4E-2</c:v>
                </c:pt>
                <c:pt idx="8">
                  <c:v>1.9E-2</c:v>
                </c:pt>
                <c:pt idx="9">
                  <c:v>2.1999999999999999E-2</c:v>
                </c:pt>
                <c:pt idx="10">
                  <c:v>2.5999999999999999E-2</c:v>
                </c:pt>
                <c:pt idx="11">
                  <c:v>0.03</c:v>
                </c:pt>
                <c:pt idx="12">
                  <c:v>3.5000000000000003E-2</c:v>
                </c:pt>
                <c:pt idx="13">
                  <c:v>4.2000000000000003E-2</c:v>
                </c:pt>
                <c:pt idx="14">
                  <c:v>3.9E-2</c:v>
                </c:pt>
                <c:pt idx="15">
                  <c:v>3.6999999999999998E-2</c:v>
                </c:pt>
                <c:pt idx="16">
                  <c:v>3.7999999999999999E-2</c:v>
                </c:pt>
                <c:pt idx="17">
                  <c:v>4.2000000000000003E-2</c:v>
                </c:pt>
                <c:pt idx="18">
                  <c:v>0.04</c:v>
                </c:pt>
                <c:pt idx="19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A50-48F4-AD8D-E63724CD7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1918464"/>
        <c:axId val="871918824"/>
      </c:lineChart>
      <c:catAx>
        <c:axId val="8719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71918824"/>
        <c:crosses val="autoZero"/>
        <c:auto val="1"/>
        <c:lblAlgn val="ctr"/>
        <c:lblOffset val="100"/>
        <c:noMultiLvlLbl val="0"/>
      </c:catAx>
      <c:valAx>
        <c:axId val="87191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719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62435</xdr:colOff>
      <xdr:row>24</xdr:row>
      <xdr:rowOff>60401</xdr:rowOff>
    </xdr:from>
    <xdr:to>
      <xdr:col>14</xdr:col>
      <xdr:colOff>771725</xdr:colOff>
      <xdr:row>43</xdr:row>
      <xdr:rowOff>144036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24F275B-7163-E372-00F2-D30ED1EF6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3F1F-C6EB-46D0-AB07-664B725088E9}">
  <sheetPr>
    <pageSetUpPr fitToPage="1"/>
  </sheetPr>
  <dimension ref="A1:R44"/>
  <sheetViews>
    <sheetView tabSelected="1" topLeftCell="C1" zoomScale="106" zoomScaleNormal="106" workbookViewId="0">
      <selection activeCell="B26" sqref="B26"/>
    </sheetView>
  </sheetViews>
  <sheetFormatPr defaultRowHeight="14.4" x14ac:dyDescent="0.3"/>
  <cols>
    <col min="1" max="15" width="12.5546875" customWidth="1"/>
  </cols>
  <sheetData>
    <row r="1" spans="1:18" ht="15.6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11</v>
      </c>
      <c r="K1" s="6" t="s">
        <v>9</v>
      </c>
      <c r="L1" s="6" t="s">
        <v>12</v>
      </c>
      <c r="M1" s="6" t="s">
        <v>10</v>
      </c>
      <c r="N1" s="6" t="s">
        <v>13</v>
      </c>
      <c r="O1" s="6" t="s">
        <v>14</v>
      </c>
    </row>
    <row r="2" spans="1:18" x14ac:dyDescent="0.3">
      <c r="A2" s="3">
        <v>2005</v>
      </c>
      <c r="B2" s="4">
        <v>0.29599999999999999</v>
      </c>
      <c r="C2" s="4">
        <v>2.9000000000000001E-2</v>
      </c>
      <c r="D2" s="4">
        <v>9.7000000000000003E-2</v>
      </c>
      <c r="E2" s="4">
        <v>5.3999999999999999E-2</v>
      </c>
      <c r="F2" s="4">
        <v>8.1000000000000003E-2</v>
      </c>
      <c r="G2" s="4">
        <v>0.19800000000000001</v>
      </c>
      <c r="H2" s="4">
        <v>4.0000000000000001E-3</v>
      </c>
      <c r="I2" s="5">
        <f t="shared" ref="I2:I21" si="0">MAX(B2:H2)</f>
        <v>0.29599999999999999</v>
      </c>
      <c r="J2" s="9" t="str">
        <f t="shared" ref="J2:J21" si="1">INDEX(B$1:H$1,MATCH(I2,B2:H2,0))</f>
        <v>Java</v>
      </c>
      <c r="K2" s="4">
        <f t="shared" ref="K2:K21" si="2">LARGE(B2:H2,2)</f>
        <v>0.19800000000000001</v>
      </c>
      <c r="L2" s="7" t="str">
        <f t="shared" ref="L2:L21" si="3">INDEX(B$1:H$1,MATCH(K2,B2:H2,0))</f>
        <v>PHP</v>
      </c>
      <c r="M2" s="4">
        <f>LARGE(B2:H2,3)</f>
        <v>9.7000000000000003E-2</v>
      </c>
      <c r="N2" s="8" t="str">
        <f>INDEX(B$1:H$1,MATCH(M2,B2:H2,0))</f>
        <v>C/C++</v>
      </c>
      <c r="O2" s="3">
        <f>A2</f>
        <v>2005</v>
      </c>
    </row>
    <row r="3" spans="1:18" x14ac:dyDescent="0.3">
      <c r="A3" s="3">
        <v>2006</v>
      </c>
      <c r="B3" s="4">
        <v>0.29699999999999999</v>
      </c>
      <c r="C3" s="4">
        <v>0.04</v>
      </c>
      <c r="D3" s="4">
        <v>8.5000000000000006E-2</v>
      </c>
      <c r="E3" s="4">
        <v>6.3E-2</v>
      </c>
      <c r="F3" s="4">
        <v>0.08</v>
      </c>
      <c r="G3" s="4">
        <v>0.19700000000000001</v>
      </c>
      <c r="H3" s="4">
        <v>5.0000000000000001E-3</v>
      </c>
      <c r="I3" s="5">
        <f t="shared" si="0"/>
        <v>0.29699999999999999</v>
      </c>
      <c r="J3" s="9" t="str">
        <f t="shared" si="1"/>
        <v>Java</v>
      </c>
      <c r="K3" s="4">
        <f t="shared" si="2"/>
        <v>0.19700000000000001</v>
      </c>
      <c r="L3" s="7" t="str">
        <f t="shared" si="3"/>
        <v>PHP</v>
      </c>
      <c r="M3" s="4">
        <f t="shared" ref="M3:M21" si="4">LARGE(B3:H3,3)</f>
        <v>8.5000000000000006E-2</v>
      </c>
      <c r="N3" s="8" t="str">
        <f t="shared" ref="N3:N21" si="5">INDEX(B$1:H$1,MATCH(M3,B3:H3,0))</f>
        <v>C/C++</v>
      </c>
      <c r="O3" s="3" t="str">
        <f t="shared" ref="O3:O21" si="6">IF(NOT(AND(J3=J2,L3=L2,N3=N2)),A3,"")</f>
        <v/>
      </c>
    </row>
    <row r="4" spans="1:18" x14ac:dyDescent="0.3">
      <c r="A4" s="3">
        <v>2007</v>
      </c>
      <c r="B4" s="4">
        <v>0.30099999999999999</v>
      </c>
      <c r="C4" s="4">
        <v>4.1000000000000002E-2</v>
      </c>
      <c r="D4" s="4">
        <v>8.1000000000000003E-2</v>
      </c>
      <c r="E4" s="4">
        <v>8.1000000000000003E-2</v>
      </c>
      <c r="F4" s="4">
        <v>8.4000000000000005E-2</v>
      </c>
      <c r="G4" s="4">
        <v>0.19900000000000001</v>
      </c>
      <c r="H4" s="4">
        <v>6.0000000000000001E-3</v>
      </c>
      <c r="I4" s="5">
        <f t="shared" si="0"/>
        <v>0.30099999999999999</v>
      </c>
      <c r="J4" s="9" t="str">
        <f t="shared" si="1"/>
        <v>Java</v>
      </c>
      <c r="K4" s="4">
        <f t="shared" si="2"/>
        <v>0.19900000000000001</v>
      </c>
      <c r="L4" s="7" t="str">
        <f t="shared" si="3"/>
        <v>PHP</v>
      </c>
      <c r="M4" s="4">
        <f t="shared" si="4"/>
        <v>8.4000000000000005E-2</v>
      </c>
      <c r="N4" s="8" t="str">
        <f t="shared" si="5"/>
        <v>Javascript</v>
      </c>
      <c r="O4" s="3">
        <f t="shared" si="6"/>
        <v>2007</v>
      </c>
    </row>
    <row r="5" spans="1:18" x14ac:dyDescent="0.3">
      <c r="A5" s="3">
        <v>2008</v>
      </c>
      <c r="B5" s="4">
        <v>0.30399999999999999</v>
      </c>
      <c r="C5" s="4">
        <v>4.8000000000000001E-2</v>
      </c>
      <c r="D5" s="4">
        <v>0.08</v>
      </c>
      <c r="E5" s="4">
        <v>0.08</v>
      </c>
      <c r="F5" s="4">
        <v>8.1000000000000003E-2</v>
      </c>
      <c r="G5" s="4">
        <v>0.19600000000000001</v>
      </c>
      <c r="H5" s="4">
        <v>8.0000000000000002E-3</v>
      </c>
      <c r="I5" s="5">
        <f t="shared" si="0"/>
        <v>0.30399999999999999</v>
      </c>
      <c r="J5" s="9" t="str">
        <f t="shared" si="1"/>
        <v>Java</v>
      </c>
      <c r="K5" s="4">
        <f t="shared" si="2"/>
        <v>0.19600000000000001</v>
      </c>
      <c r="L5" s="7" t="str">
        <f t="shared" si="3"/>
        <v>PHP</v>
      </c>
      <c r="M5" s="4">
        <f t="shared" si="4"/>
        <v>8.1000000000000003E-2</v>
      </c>
      <c r="N5" s="8" t="str">
        <f t="shared" si="5"/>
        <v>Javascript</v>
      </c>
      <c r="O5" s="3" t="str">
        <f t="shared" si="6"/>
        <v/>
      </c>
      <c r="Q5" s="1"/>
      <c r="R5" s="1"/>
    </row>
    <row r="6" spans="1:18" x14ac:dyDescent="0.3">
      <c r="A6" s="3">
        <v>2009</v>
      </c>
      <c r="B6" s="4">
        <v>0.28199999999999997</v>
      </c>
      <c r="C6" s="4">
        <v>6.2E-2</v>
      </c>
      <c r="D6" s="4">
        <v>8.5000000000000006E-2</v>
      </c>
      <c r="E6" s="4">
        <v>7.8E-2</v>
      </c>
      <c r="F6" s="4">
        <v>0.08</v>
      </c>
      <c r="G6" s="4">
        <v>0.188</v>
      </c>
      <c r="H6" s="4">
        <v>8.9999999999999993E-3</v>
      </c>
      <c r="I6" s="5">
        <f t="shared" si="0"/>
        <v>0.28199999999999997</v>
      </c>
      <c r="J6" s="9" t="str">
        <f t="shared" si="1"/>
        <v>Java</v>
      </c>
      <c r="K6" s="4">
        <f t="shared" si="2"/>
        <v>0.188</v>
      </c>
      <c r="L6" s="7" t="str">
        <f t="shared" si="3"/>
        <v>PHP</v>
      </c>
      <c r="M6" s="4">
        <f t="shared" si="4"/>
        <v>8.5000000000000006E-2</v>
      </c>
      <c r="N6" s="8" t="str">
        <f t="shared" si="5"/>
        <v>C/C++</v>
      </c>
      <c r="O6" s="3">
        <f t="shared" si="6"/>
        <v>2009</v>
      </c>
    </row>
    <row r="7" spans="1:18" x14ac:dyDescent="0.3">
      <c r="A7" s="3">
        <v>2010</v>
      </c>
      <c r="B7" s="4">
        <v>0.28100000000000003</v>
      </c>
      <c r="C7" s="4">
        <v>6.5000000000000002E-2</v>
      </c>
      <c r="D7" s="4">
        <v>0.108</v>
      </c>
      <c r="E7" s="4">
        <v>6.4000000000000001E-2</v>
      </c>
      <c r="F7" s="4">
        <v>7.3999999999999996E-2</v>
      </c>
      <c r="G7" s="4">
        <v>0.186</v>
      </c>
      <c r="H7" s="4">
        <v>1.0999999999999999E-2</v>
      </c>
      <c r="I7" s="5">
        <f t="shared" si="0"/>
        <v>0.28100000000000003</v>
      </c>
      <c r="J7" s="9" t="str">
        <f t="shared" si="1"/>
        <v>Java</v>
      </c>
      <c r="K7" s="4">
        <f t="shared" si="2"/>
        <v>0.186</v>
      </c>
      <c r="L7" s="7" t="str">
        <f t="shared" si="3"/>
        <v>PHP</v>
      </c>
      <c r="M7" s="4">
        <f t="shared" si="4"/>
        <v>0.108</v>
      </c>
      <c r="N7" s="8" t="str">
        <f t="shared" si="5"/>
        <v>C/C++</v>
      </c>
      <c r="O7" s="3" t="str">
        <f t="shared" si="6"/>
        <v/>
      </c>
    </row>
    <row r="8" spans="1:18" x14ac:dyDescent="0.3">
      <c r="A8" s="3">
        <v>2011</v>
      </c>
      <c r="B8" s="4">
        <v>0.28199999999999997</v>
      </c>
      <c r="C8" s="4">
        <v>6.7000000000000004E-2</v>
      </c>
      <c r="D8" s="4">
        <v>0.122</v>
      </c>
      <c r="E8" s="4">
        <v>6.4000000000000001E-2</v>
      </c>
      <c r="F8" s="4">
        <v>6.8000000000000005E-2</v>
      </c>
      <c r="G8" s="4">
        <v>0.16200000000000001</v>
      </c>
      <c r="H8" s="4">
        <v>1.2999999999999999E-2</v>
      </c>
      <c r="I8" s="5">
        <f t="shared" si="0"/>
        <v>0.28199999999999997</v>
      </c>
      <c r="J8" s="9" t="str">
        <f t="shared" si="1"/>
        <v>Java</v>
      </c>
      <c r="K8" s="4">
        <f t="shared" si="2"/>
        <v>0.16200000000000001</v>
      </c>
      <c r="L8" s="7" t="str">
        <f t="shared" si="3"/>
        <v>PHP</v>
      </c>
      <c r="M8" s="4">
        <f t="shared" si="4"/>
        <v>0.122</v>
      </c>
      <c r="N8" s="8" t="str">
        <f t="shared" si="5"/>
        <v>C/C++</v>
      </c>
      <c r="O8" s="3" t="str">
        <f t="shared" si="6"/>
        <v/>
      </c>
    </row>
    <row r="9" spans="1:18" x14ac:dyDescent="0.3">
      <c r="A9" s="3">
        <v>2012</v>
      </c>
      <c r="B9" s="4">
        <v>0.27600000000000002</v>
      </c>
      <c r="C9" s="4">
        <v>7.8E-2</v>
      </c>
      <c r="D9" s="4">
        <v>0.11899999999999999</v>
      </c>
      <c r="E9" s="4">
        <v>6.4000000000000001E-2</v>
      </c>
      <c r="F9" s="4">
        <v>7.1999999999999995E-2</v>
      </c>
      <c r="G9" s="4">
        <v>0.156</v>
      </c>
      <c r="H9" s="4">
        <v>1.4E-2</v>
      </c>
      <c r="I9" s="5">
        <f t="shared" si="0"/>
        <v>0.27600000000000002</v>
      </c>
      <c r="J9" s="9" t="str">
        <f t="shared" si="1"/>
        <v>Java</v>
      </c>
      <c r="K9" s="4">
        <f t="shared" si="2"/>
        <v>0.156</v>
      </c>
      <c r="L9" s="7" t="str">
        <f t="shared" si="3"/>
        <v>PHP</v>
      </c>
      <c r="M9" s="4">
        <f t="shared" si="4"/>
        <v>0.11899999999999999</v>
      </c>
      <c r="N9" s="8" t="str">
        <f t="shared" si="5"/>
        <v>C/C++</v>
      </c>
      <c r="O9" s="3" t="str">
        <f t="shared" si="6"/>
        <v/>
      </c>
    </row>
    <row r="10" spans="1:18" x14ac:dyDescent="0.3">
      <c r="A10" s="3">
        <v>2013</v>
      </c>
      <c r="B10" s="4">
        <v>0.26500000000000001</v>
      </c>
      <c r="C10" s="4">
        <v>8.5000000000000006E-2</v>
      </c>
      <c r="D10" s="4">
        <v>8.6999999999999994E-2</v>
      </c>
      <c r="E10" s="4">
        <v>9.5000000000000001E-2</v>
      </c>
      <c r="F10" s="4">
        <v>7.0999999999999994E-2</v>
      </c>
      <c r="G10" s="4">
        <v>0.14199999999999999</v>
      </c>
      <c r="H10" s="4">
        <v>1.9E-2</v>
      </c>
      <c r="I10" s="5">
        <f t="shared" si="0"/>
        <v>0.26500000000000001</v>
      </c>
      <c r="J10" s="9" t="str">
        <f t="shared" si="1"/>
        <v>Java</v>
      </c>
      <c r="K10" s="4">
        <f t="shared" si="2"/>
        <v>0.14199999999999999</v>
      </c>
      <c r="L10" s="7" t="str">
        <f t="shared" si="3"/>
        <v>PHP</v>
      </c>
      <c r="M10" s="4">
        <f t="shared" si="4"/>
        <v>9.5000000000000001E-2</v>
      </c>
      <c r="N10" s="8" t="str">
        <f t="shared" si="5"/>
        <v>C#</v>
      </c>
      <c r="O10" s="3">
        <f t="shared" si="6"/>
        <v>2013</v>
      </c>
    </row>
    <row r="11" spans="1:18" x14ac:dyDescent="0.3">
      <c r="A11" s="3">
        <v>2014</v>
      </c>
      <c r="B11" s="4">
        <v>0.26200000000000001</v>
      </c>
      <c r="C11" s="4">
        <v>9.9000000000000005E-2</v>
      </c>
      <c r="D11" s="4">
        <v>8.1000000000000003E-2</v>
      </c>
      <c r="E11" s="4">
        <v>9.7000000000000003E-2</v>
      </c>
      <c r="F11" s="4">
        <v>7.2999999999999995E-2</v>
      </c>
      <c r="G11" s="4">
        <v>0.13100000000000001</v>
      </c>
      <c r="H11" s="4">
        <v>2.1999999999999999E-2</v>
      </c>
      <c r="I11" s="5">
        <f t="shared" si="0"/>
        <v>0.26200000000000001</v>
      </c>
      <c r="J11" s="9" t="str">
        <f t="shared" si="1"/>
        <v>Java</v>
      </c>
      <c r="K11" s="4">
        <f t="shared" si="2"/>
        <v>0.13100000000000001</v>
      </c>
      <c r="L11" s="7" t="str">
        <f t="shared" si="3"/>
        <v>PHP</v>
      </c>
      <c r="M11" s="4">
        <f t="shared" si="4"/>
        <v>9.9000000000000005E-2</v>
      </c>
      <c r="N11" s="8" t="str">
        <f t="shared" si="5"/>
        <v>Python</v>
      </c>
      <c r="O11" s="3">
        <f t="shared" si="6"/>
        <v>2014</v>
      </c>
    </row>
    <row r="12" spans="1:18" x14ac:dyDescent="0.3">
      <c r="A12" s="3">
        <v>2015</v>
      </c>
      <c r="B12" s="4">
        <v>0.25600000000000001</v>
      </c>
      <c r="C12" s="4">
        <v>0.106</v>
      </c>
      <c r="D12" s="4">
        <v>0.08</v>
      </c>
      <c r="E12" s="4">
        <v>9.1999999999999998E-2</v>
      </c>
      <c r="F12" s="4">
        <v>7.2999999999999995E-2</v>
      </c>
      <c r="G12" s="4">
        <v>0.11899999999999999</v>
      </c>
      <c r="H12" s="4">
        <v>2.5999999999999999E-2</v>
      </c>
      <c r="I12" s="5">
        <f t="shared" si="0"/>
        <v>0.25600000000000001</v>
      </c>
      <c r="J12" s="9" t="str">
        <f t="shared" si="1"/>
        <v>Java</v>
      </c>
      <c r="K12" s="4">
        <f t="shared" si="2"/>
        <v>0.11899999999999999</v>
      </c>
      <c r="L12" s="7" t="str">
        <f t="shared" si="3"/>
        <v>PHP</v>
      </c>
      <c r="M12" s="4">
        <f t="shared" si="4"/>
        <v>0.106</v>
      </c>
      <c r="N12" s="8" t="str">
        <f t="shared" si="5"/>
        <v>Python</v>
      </c>
      <c r="O12" s="3" t="str">
        <f t="shared" si="6"/>
        <v/>
      </c>
    </row>
    <row r="13" spans="1:18" x14ac:dyDescent="0.3">
      <c r="A13" s="3">
        <v>2016</v>
      </c>
      <c r="B13" s="4">
        <v>0.24</v>
      </c>
      <c r="C13" s="4">
        <v>0.123</v>
      </c>
      <c r="D13" s="4">
        <v>7.6999999999999999E-2</v>
      </c>
      <c r="E13" s="4">
        <v>8.8999999999999996E-2</v>
      </c>
      <c r="F13" s="4">
        <v>7.5999999999999998E-2</v>
      </c>
      <c r="G13" s="4">
        <v>0.111</v>
      </c>
      <c r="H13" s="4">
        <v>0.03</v>
      </c>
      <c r="I13" s="5">
        <f t="shared" si="0"/>
        <v>0.24</v>
      </c>
      <c r="J13" s="9" t="str">
        <f t="shared" si="1"/>
        <v>Java</v>
      </c>
      <c r="K13" s="4">
        <f t="shared" si="2"/>
        <v>0.123</v>
      </c>
      <c r="L13" s="7" t="str">
        <f t="shared" si="3"/>
        <v>Python</v>
      </c>
      <c r="M13" s="4">
        <f t="shared" si="4"/>
        <v>0.111</v>
      </c>
      <c r="N13" s="8" t="str">
        <f t="shared" si="5"/>
        <v>PHP</v>
      </c>
      <c r="O13" s="3">
        <f t="shared" si="6"/>
        <v>2016</v>
      </c>
    </row>
    <row r="14" spans="1:18" x14ac:dyDescent="0.3">
      <c r="A14" s="3">
        <v>2017</v>
      </c>
      <c r="B14" s="4">
        <v>0.22900000000000001</v>
      </c>
      <c r="C14" s="4">
        <v>0.152</v>
      </c>
      <c r="D14" s="4">
        <v>7.4999999999999997E-2</v>
      </c>
      <c r="E14" s="4">
        <v>8.5999999999999993E-2</v>
      </c>
      <c r="F14" s="4">
        <v>0.08</v>
      </c>
      <c r="G14" s="4">
        <v>0.10100000000000001</v>
      </c>
      <c r="H14" s="4">
        <v>3.5000000000000003E-2</v>
      </c>
      <c r="I14" s="5">
        <f t="shared" si="0"/>
        <v>0.22900000000000001</v>
      </c>
      <c r="J14" s="9" t="str">
        <f t="shared" si="1"/>
        <v>Java</v>
      </c>
      <c r="K14" s="4">
        <f t="shared" si="2"/>
        <v>0.152</v>
      </c>
      <c r="L14" s="7" t="str">
        <f t="shared" si="3"/>
        <v>Python</v>
      </c>
      <c r="M14" s="4">
        <f t="shared" si="4"/>
        <v>0.10100000000000001</v>
      </c>
      <c r="N14" s="8" t="str">
        <f t="shared" si="5"/>
        <v>PHP</v>
      </c>
      <c r="O14" s="3" t="str">
        <f t="shared" si="6"/>
        <v/>
      </c>
    </row>
    <row r="15" spans="1:18" x14ac:dyDescent="0.3">
      <c r="A15" s="3">
        <v>2018</v>
      </c>
      <c r="B15" s="4">
        <v>0.20100000000000001</v>
      </c>
      <c r="C15" s="4">
        <v>0.22</v>
      </c>
      <c r="D15" s="4">
        <v>6.5000000000000002E-2</v>
      </c>
      <c r="E15" s="4">
        <v>7.8E-2</v>
      </c>
      <c r="F15" s="4">
        <v>8.2000000000000003E-2</v>
      </c>
      <c r="G15" s="4">
        <v>8.3000000000000004E-2</v>
      </c>
      <c r="H15" s="4">
        <v>4.2000000000000003E-2</v>
      </c>
      <c r="I15" s="5">
        <f t="shared" si="0"/>
        <v>0.22</v>
      </c>
      <c r="J15" s="9" t="str">
        <f t="shared" si="1"/>
        <v>Python</v>
      </c>
      <c r="K15" s="4">
        <f t="shared" si="2"/>
        <v>0.20100000000000001</v>
      </c>
      <c r="L15" s="7" t="str">
        <f t="shared" si="3"/>
        <v>Java</v>
      </c>
      <c r="M15" s="4">
        <f t="shared" si="4"/>
        <v>8.3000000000000004E-2</v>
      </c>
      <c r="N15" s="8" t="str">
        <f t="shared" si="5"/>
        <v>PHP</v>
      </c>
      <c r="O15" s="3">
        <f t="shared" si="6"/>
        <v>2018</v>
      </c>
    </row>
    <row r="16" spans="1:18" x14ac:dyDescent="0.3">
      <c r="A16" s="3">
        <v>2019</v>
      </c>
      <c r="B16" s="4">
        <v>0.21</v>
      </c>
      <c r="C16" s="4">
        <v>0.25</v>
      </c>
      <c r="D16" s="4">
        <v>6.0999999999999999E-2</v>
      </c>
      <c r="E16" s="4">
        <v>7.3999999999999996E-2</v>
      </c>
      <c r="F16" s="4">
        <v>8.1000000000000003E-2</v>
      </c>
      <c r="G16" s="4">
        <v>7.1999999999999995E-2</v>
      </c>
      <c r="H16" s="4">
        <v>3.9E-2</v>
      </c>
      <c r="I16" s="5">
        <f t="shared" si="0"/>
        <v>0.25</v>
      </c>
      <c r="J16" s="9" t="str">
        <f t="shared" si="1"/>
        <v>Python</v>
      </c>
      <c r="K16" s="4">
        <f t="shared" si="2"/>
        <v>0.21</v>
      </c>
      <c r="L16" s="7" t="str">
        <f t="shared" si="3"/>
        <v>Java</v>
      </c>
      <c r="M16" s="4">
        <f t="shared" si="4"/>
        <v>8.1000000000000003E-2</v>
      </c>
      <c r="N16" s="8" t="str">
        <f t="shared" si="5"/>
        <v>Javascript</v>
      </c>
      <c r="O16" s="3">
        <f t="shared" si="6"/>
        <v>2019</v>
      </c>
    </row>
    <row r="17" spans="1:15" x14ac:dyDescent="0.3">
      <c r="A17" s="3">
        <v>2020</v>
      </c>
      <c r="B17" s="4">
        <v>0.185</v>
      </c>
      <c r="C17" s="4">
        <v>0.28699999999999998</v>
      </c>
      <c r="D17" s="4">
        <v>5.8999999999999997E-2</v>
      </c>
      <c r="E17" s="4">
        <v>7.0999999999999994E-2</v>
      </c>
      <c r="F17" s="4">
        <v>0.08</v>
      </c>
      <c r="G17" s="4">
        <v>6.0999999999999999E-2</v>
      </c>
      <c r="H17" s="4">
        <v>3.6999999999999998E-2</v>
      </c>
      <c r="I17" s="5">
        <f t="shared" si="0"/>
        <v>0.28699999999999998</v>
      </c>
      <c r="J17" s="9" t="str">
        <f t="shared" si="1"/>
        <v>Python</v>
      </c>
      <c r="K17" s="4">
        <f t="shared" si="2"/>
        <v>0.185</v>
      </c>
      <c r="L17" s="7" t="str">
        <f t="shared" si="3"/>
        <v>Java</v>
      </c>
      <c r="M17" s="4">
        <f t="shared" si="4"/>
        <v>0.08</v>
      </c>
      <c r="N17" s="8" t="str">
        <f t="shared" si="5"/>
        <v>Javascript</v>
      </c>
      <c r="O17" s="3" t="str">
        <f t="shared" si="6"/>
        <v/>
      </c>
    </row>
    <row r="18" spans="1:15" x14ac:dyDescent="0.3">
      <c r="A18" s="3">
        <v>2021</v>
      </c>
      <c r="B18" s="4">
        <v>0.16700000000000001</v>
      </c>
      <c r="C18" s="4">
        <v>0.30199999999999999</v>
      </c>
      <c r="D18" s="4">
        <v>6.2E-2</v>
      </c>
      <c r="E18" s="4">
        <v>6.5000000000000002E-2</v>
      </c>
      <c r="F18" s="4">
        <v>8.4000000000000005E-2</v>
      </c>
      <c r="G18" s="4">
        <v>0.06</v>
      </c>
      <c r="H18" s="4">
        <v>3.7999999999999999E-2</v>
      </c>
      <c r="I18" s="5">
        <f t="shared" si="0"/>
        <v>0.30199999999999999</v>
      </c>
      <c r="J18" s="9" t="str">
        <f t="shared" si="1"/>
        <v>Python</v>
      </c>
      <c r="K18" s="4">
        <f t="shared" si="2"/>
        <v>0.16700000000000001</v>
      </c>
      <c r="L18" s="7" t="str">
        <f t="shared" si="3"/>
        <v>Java</v>
      </c>
      <c r="M18" s="4">
        <f t="shared" si="4"/>
        <v>8.4000000000000005E-2</v>
      </c>
      <c r="N18" s="8" t="str">
        <f t="shared" si="5"/>
        <v>Javascript</v>
      </c>
      <c r="O18" s="3" t="str">
        <f t="shared" si="6"/>
        <v/>
      </c>
    </row>
    <row r="19" spans="1:15" x14ac:dyDescent="0.3">
      <c r="A19" s="3">
        <v>2022</v>
      </c>
      <c r="B19" s="4">
        <v>0.18099999999999999</v>
      </c>
      <c r="C19" s="4">
        <v>0.28799999999999998</v>
      </c>
      <c r="D19" s="4">
        <v>7.2999999999999995E-2</v>
      </c>
      <c r="E19" s="4">
        <v>7.2999999999999995E-2</v>
      </c>
      <c r="F19" s="4">
        <v>9.0999999999999998E-2</v>
      </c>
      <c r="G19" s="4">
        <v>6.0999999999999999E-2</v>
      </c>
      <c r="H19" s="4">
        <v>4.2000000000000003E-2</v>
      </c>
      <c r="I19" s="5">
        <f t="shared" si="0"/>
        <v>0.28799999999999998</v>
      </c>
      <c r="J19" s="9" t="str">
        <f t="shared" si="1"/>
        <v>Python</v>
      </c>
      <c r="K19" s="4">
        <f t="shared" si="2"/>
        <v>0.18099999999999999</v>
      </c>
      <c r="L19" s="7" t="str">
        <f t="shared" si="3"/>
        <v>Java</v>
      </c>
      <c r="M19" s="4">
        <f t="shared" si="4"/>
        <v>9.0999999999999998E-2</v>
      </c>
      <c r="N19" s="8" t="str">
        <f t="shared" si="5"/>
        <v>Javascript</v>
      </c>
      <c r="O19" s="3" t="str">
        <f t="shared" si="6"/>
        <v/>
      </c>
    </row>
    <row r="20" spans="1:15" x14ac:dyDescent="0.3">
      <c r="A20" s="3">
        <v>2023</v>
      </c>
      <c r="B20" s="4">
        <v>0.16600000000000001</v>
      </c>
      <c r="C20" s="4">
        <v>0.27500000000000002</v>
      </c>
      <c r="D20" s="4">
        <v>6.8000000000000005E-2</v>
      </c>
      <c r="E20" s="4">
        <v>6.9000000000000006E-2</v>
      </c>
      <c r="F20" s="4">
        <v>9.6000000000000002E-2</v>
      </c>
      <c r="G20" s="4">
        <v>5.1999999999999998E-2</v>
      </c>
      <c r="H20" s="4">
        <v>0.04</v>
      </c>
      <c r="I20" s="5">
        <f t="shared" si="0"/>
        <v>0.27500000000000002</v>
      </c>
      <c r="J20" s="9" t="str">
        <f t="shared" si="1"/>
        <v>Python</v>
      </c>
      <c r="K20" s="4">
        <f t="shared" si="2"/>
        <v>0.16600000000000001</v>
      </c>
      <c r="L20" s="7" t="str">
        <f t="shared" si="3"/>
        <v>Java</v>
      </c>
      <c r="M20" s="4">
        <f t="shared" si="4"/>
        <v>9.6000000000000002E-2</v>
      </c>
      <c r="N20" s="8" t="str">
        <f t="shared" si="5"/>
        <v>Javascript</v>
      </c>
      <c r="O20" s="3" t="str">
        <f t="shared" si="6"/>
        <v/>
      </c>
    </row>
    <row r="21" spans="1:15" x14ac:dyDescent="0.3">
      <c r="A21" s="3">
        <v>2024</v>
      </c>
      <c r="B21" s="4">
        <v>0.157</v>
      </c>
      <c r="C21" s="4">
        <v>0.28100000000000003</v>
      </c>
      <c r="D21" s="4">
        <v>6.6000000000000003E-2</v>
      </c>
      <c r="E21" s="4">
        <v>6.6000000000000003E-2</v>
      </c>
      <c r="F21" s="4">
        <v>8.8999999999999996E-2</v>
      </c>
      <c r="G21" s="4">
        <v>4.4999999999999998E-2</v>
      </c>
      <c r="H21" s="4">
        <v>4.5999999999999999E-2</v>
      </c>
      <c r="I21" s="5">
        <f t="shared" si="0"/>
        <v>0.28100000000000003</v>
      </c>
      <c r="J21" s="9" t="str">
        <f t="shared" si="1"/>
        <v>Python</v>
      </c>
      <c r="K21" s="4">
        <f t="shared" si="2"/>
        <v>0.157</v>
      </c>
      <c r="L21" s="7" t="str">
        <f t="shared" si="3"/>
        <v>Java</v>
      </c>
      <c r="M21" s="4">
        <f t="shared" si="4"/>
        <v>8.8999999999999996E-2</v>
      </c>
      <c r="N21" s="8" t="str">
        <f t="shared" si="5"/>
        <v>Javascript</v>
      </c>
      <c r="O21" s="3" t="str">
        <f t="shared" si="6"/>
        <v/>
      </c>
    </row>
    <row r="25" spans="1:15" ht="15.6" x14ac:dyDescent="0.3">
      <c r="A25" s="6" t="str">
        <f>A1</f>
        <v>Év</v>
      </c>
      <c r="B25" s="6" t="str">
        <f t="shared" ref="B25:H25" si="7">B1</f>
        <v>Java</v>
      </c>
      <c r="C25" s="6" t="str">
        <f t="shared" si="7"/>
        <v>Python</v>
      </c>
      <c r="D25" s="6" t="str">
        <f t="shared" si="7"/>
        <v>C/C++</v>
      </c>
      <c r="E25" s="6" t="str">
        <f t="shared" si="7"/>
        <v>C#</v>
      </c>
      <c r="F25" s="6" t="str">
        <f t="shared" si="7"/>
        <v>Javascript</v>
      </c>
      <c r="G25" s="6" t="str">
        <f t="shared" si="7"/>
        <v>PHP</v>
      </c>
      <c r="H25" s="6" t="str">
        <f t="shared" si="7"/>
        <v>R</v>
      </c>
    </row>
    <row r="26" spans="1:15" x14ac:dyDescent="0.3">
      <c r="A26" s="3" t="str">
        <f>A2&amp;"/"&amp;RIGHT(A3,2)</f>
        <v>2005/06</v>
      </c>
      <c r="B26" s="5">
        <f>B3-B2</f>
        <v>1.0000000000000009E-3</v>
      </c>
      <c r="C26" s="5">
        <f t="shared" ref="C26:H26" si="8">C3-C2</f>
        <v>1.0999999999999999E-2</v>
      </c>
      <c r="D26" s="5">
        <f t="shared" si="8"/>
        <v>-1.1999999999999997E-2</v>
      </c>
      <c r="E26" s="5">
        <f t="shared" si="8"/>
        <v>9.0000000000000011E-3</v>
      </c>
      <c r="F26" s="5">
        <f t="shared" si="8"/>
        <v>-1.0000000000000009E-3</v>
      </c>
      <c r="G26" s="5">
        <f t="shared" si="8"/>
        <v>-1.0000000000000009E-3</v>
      </c>
      <c r="H26" s="5">
        <f t="shared" si="8"/>
        <v>1E-3</v>
      </c>
      <c r="I26" s="2"/>
      <c r="J26" s="2"/>
    </row>
    <row r="27" spans="1:15" x14ac:dyDescent="0.3">
      <c r="A27" s="3" t="str">
        <f t="shared" ref="A27:A43" si="9">A3&amp;"/"&amp;RIGHT(A4,2)</f>
        <v>2006/07</v>
      </c>
      <c r="B27" s="5">
        <f t="shared" ref="B27:H27" si="10">B4-B3</f>
        <v>4.0000000000000036E-3</v>
      </c>
      <c r="C27" s="5">
        <f t="shared" si="10"/>
        <v>1.0000000000000009E-3</v>
      </c>
      <c r="D27" s="5">
        <f t="shared" si="10"/>
        <v>-4.0000000000000036E-3</v>
      </c>
      <c r="E27" s="5">
        <f t="shared" si="10"/>
        <v>1.8000000000000002E-2</v>
      </c>
      <c r="F27" s="5">
        <f t="shared" si="10"/>
        <v>4.0000000000000036E-3</v>
      </c>
      <c r="G27" s="5">
        <f t="shared" si="10"/>
        <v>2.0000000000000018E-3</v>
      </c>
      <c r="H27" s="5">
        <f t="shared" si="10"/>
        <v>1E-3</v>
      </c>
      <c r="I27" s="2"/>
      <c r="J27" s="2"/>
    </row>
    <row r="28" spans="1:15" x14ac:dyDescent="0.3">
      <c r="A28" s="3" t="str">
        <f t="shared" si="9"/>
        <v>2007/08</v>
      </c>
      <c r="B28" s="5">
        <f t="shared" ref="B28:H28" si="11">B5-B4</f>
        <v>3.0000000000000027E-3</v>
      </c>
      <c r="C28" s="5">
        <f t="shared" si="11"/>
        <v>6.9999999999999993E-3</v>
      </c>
      <c r="D28" s="5">
        <f t="shared" si="11"/>
        <v>-1.0000000000000009E-3</v>
      </c>
      <c r="E28" s="5">
        <f t="shared" si="11"/>
        <v>-1.0000000000000009E-3</v>
      </c>
      <c r="F28" s="5">
        <f t="shared" si="11"/>
        <v>-3.0000000000000027E-3</v>
      </c>
      <c r="G28" s="5">
        <f t="shared" si="11"/>
        <v>-3.0000000000000027E-3</v>
      </c>
      <c r="H28" s="5">
        <f t="shared" si="11"/>
        <v>2E-3</v>
      </c>
      <c r="I28" s="2"/>
      <c r="J28" s="2"/>
    </row>
    <row r="29" spans="1:15" x14ac:dyDescent="0.3">
      <c r="A29" s="3" t="str">
        <f t="shared" si="9"/>
        <v>2008/09</v>
      </c>
      <c r="B29" s="5">
        <f t="shared" ref="B29:H29" si="12">B6-B5</f>
        <v>-2.200000000000002E-2</v>
      </c>
      <c r="C29" s="5">
        <f t="shared" si="12"/>
        <v>1.3999999999999999E-2</v>
      </c>
      <c r="D29" s="5">
        <f t="shared" si="12"/>
        <v>5.0000000000000044E-3</v>
      </c>
      <c r="E29" s="5">
        <f t="shared" si="12"/>
        <v>-2.0000000000000018E-3</v>
      </c>
      <c r="F29" s="5">
        <f t="shared" si="12"/>
        <v>-1.0000000000000009E-3</v>
      </c>
      <c r="G29" s="5">
        <f t="shared" si="12"/>
        <v>-8.0000000000000071E-3</v>
      </c>
      <c r="H29" s="5">
        <f t="shared" si="12"/>
        <v>9.9999999999999915E-4</v>
      </c>
      <c r="I29" s="2"/>
      <c r="J29" s="2"/>
    </row>
    <row r="30" spans="1:15" x14ac:dyDescent="0.3">
      <c r="A30" s="3" t="str">
        <f t="shared" si="9"/>
        <v>2009/10</v>
      </c>
      <c r="B30" s="5">
        <f t="shared" ref="B30:H30" si="13">B7-B6</f>
        <v>-9.9999999999994538E-4</v>
      </c>
      <c r="C30" s="5">
        <f t="shared" si="13"/>
        <v>3.0000000000000027E-3</v>
      </c>
      <c r="D30" s="5">
        <f t="shared" si="13"/>
        <v>2.2999999999999993E-2</v>
      </c>
      <c r="E30" s="5">
        <f t="shared" si="13"/>
        <v>-1.3999999999999999E-2</v>
      </c>
      <c r="F30" s="5">
        <f t="shared" si="13"/>
        <v>-6.0000000000000053E-3</v>
      </c>
      <c r="G30" s="5">
        <f t="shared" si="13"/>
        <v>-2.0000000000000018E-3</v>
      </c>
      <c r="H30" s="5">
        <f t="shared" si="13"/>
        <v>2E-3</v>
      </c>
      <c r="I30" s="2"/>
      <c r="J30" s="2"/>
    </row>
    <row r="31" spans="1:15" x14ac:dyDescent="0.3">
      <c r="A31" s="3" t="str">
        <f t="shared" si="9"/>
        <v>2010/11</v>
      </c>
      <c r="B31" s="5">
        <f t="shared" ref="B31:H31" si="14">B8-B7</f>
        <v>9.9999999999994538E-4</v>
      </c>
      <c r="C31" s="5">
        <f t="shared" si="14"/>
        <v>2.0000000000000018E-3</v>
      </c>
      <c r="D31" s="5">
        <f t="shared" si="14"/>
        <v>1.3999999999999999E-2</v>
      </c>
      <c r="E31" s="5">
        <f t="shared" si="14"/>
        <v>0</v>
      </c>
      <c r="F31" s="5">
        <f t="shared" si="14"/>
        <v>-5.9999999999999915E-3</v>
      </c>
      <c r="G31" s="5">
        <f t="shared" si="14"/>
        <v>-2.3999999999999994E-2</v>
      </c>
      <c r="H31" s="5">
        <f t="shared" si="14"/>
        <v>2E-3</v>
      </c>
      <c r="I31" s="2"/>
      <c r="J31" s="2"/>
    </row>
    <row r="32" spans="1:15" x14ac:dyDescent="0.3">
      <c r="A32" s="3" t="str">
        <f t="shared" si="9"/>
        <v>2011/12</v>
      </c>
      <c r="B32" s="5">
        <f t="shared" ref="B32:H32" si="15">B9-B8</f>
        <v>-5.9999999999999498E-3</v>
      </c>
      <c r="C32" s="5">
        <f t="shared" si="15"/>
        <v>1.0999999999999996E-2</v>
      </c>
      <c r="D32" s="5">
        <f t="shared" si="15"/>
        <v>-3.0000000000000027E-3</v>
      </c>
      <c r="E32" s="5">
        <f t="shared" si="15"/>
        <v>0</v>
      </c>
      <c r="F32" s="5">
        <f t="shared" si="15"/>
        <v>3.9999999999999897E-3</v>
      </c>
      <c r="G32" s="5">
        <f t="shared" si="15"/>
        <v>-6.0000000000000053E-3</v>
      </c>
      <c r="H32" s="5">
        <f t="shared" si="15"/>
        <v>1.0000000000000009E-3</v>
      </c>
      <c r="I32" s="2"/>
      <c r="J32" s="2"/>
    </row>
    <row r="33" spans="1:10" x14ac:dyDescent="0.3">
      <c r="A33" s="3" t="str">
        <f t="shared" si="9"/>
        <v>2012/13</v>
      </c>
      <c r="B33" s="5">
        <f t="shared" ref="B33:H33" si="16">B10-B9</f>
        <v>-1.100000000000001E-2</v>
      </c>
      <c r="C33" s="5">
        <f t="shared" si="16"/>
        <v>7.0000000000000062E-3</v>
      </c>
      <c r="D33" s="5">
        <f t="shared" si="16"/>
        <v>-3.2000000000000001E-2</v>
      </c>
      <c r="E33" s="5">
        <f t="shared" si="16"/>
        <v>3.1E-2</v>
      </c>
      <c r="F33" s="5">
        <f t="shared" si="16"/>
        <v>-1.0000000000000009E-3</v>
      </c>
      <c r="G33" s="5">
        <f t="shared" si="16"/>
        <v>-1.4000000000000012E-2</v>
      </c>
      <c r="H33" s="5">
        <f t="shared" si="16"/>
        <v>4.9999999999999992E-3</v>
      </c>
      <c r="I33" s="2"/>
      <c r="J33" s="2"/>
    </row>
    <row r="34" spans="1:10" x14ac:dyDescent="0.3">
      <c r="A34" s="3" t="str">
        <f t="shared" si="9"/>
        <v>2013/14</v>
      </c>
      <c r="B34" s="5">
        <f t="shared" ref="B34:H34" si="17">B11-B10</f>
        <v>-3.0000000000000027E-3</v>
      </c>
      <c r="C34" s="5">
        <f t="shared" si="17"/>
        <v>1.3999999999999999E-2</v>
      </c>
      <c r="D34" s="5">
        <f t="shared" si="17"/>
        <v>-5.9999999999999915E-3</v>
      </c>
      <c r="E34" s="5">
        <f t="shared" si="17"/>
        <v>2.0000000000000018E-3</v>
      </c>
      <c r="F34" s="5">
        <f t="shared" si="17"/>
        <v>2.0000000000000018E-3</v>
      </c>
      <c r="G34" s="5">
        <f t="shared" si="17"/>
        <v>-1.0999999999999982E-2</v>
      </c>
      <c r="H34" s="5">
        <f t="shared" si="17"/>
        <v>2.9999999999999992E-3</v>
      </c>
      <c r="I34" s="2"/>
      <c r="J34" s="2"/>
    </row>
    <row r="35" spans="1:10" x14ac:dyDescent="0.3">
      <c r="A35" s="3" t="str">
        <f t="shared" si="9"/>
        <v>2014/15</v>
      </c>
      <c r="B35" s="5">
        <f t="shared" ref="B35:H35" si="18">B12-B11</f>
        <v>-6.0000000000000053E-3</v>
      </c>
      <c r="C35" s="5">
        <f t="shared" si="18"/>
        <v>6.9999999999999923E-3</v>
      </c>
      <c r="D35" s="5">
        <f t="shared" si="18"/>
        <v>-1.0000000000000009E-3</v>
      </c>
      <c r="E35" s="5">
        <f t="shared" si="18"/>
        <v>-5.0000000000000044E-3</v>
      </c>
      <c r="F35" s="5">
        <f t="shared" si="18"/>
        <v>0</v>
      </c>
      <c r="G35" s="5">
        <f t="shared" si="18"/>
        <v>-1.2000000000000011E-2</v>
      </c>
      <c r="H35" s="5">
        <f t="shared" si="18"/>
        <v>4.0000000000000001E-3</v>
      </c>
      <c r="I35" s="2"/>
      <c r="J35" s="2"/>
    </row>
    <row r="36" spans="1:10" x14ac:dyDescent="0.3">
      <c r="A36" s="3" t="str">
        <f t="shared" si="9"/>
        <v>2015/16</v>
      </c>
      <c r="B36" s="5">
        <f t="shared" ref="B36:H36" si="19">B13-B12</f>
        <v>-1.6000000000000014E-2</v>
      </c>
      <c r="C36" s="5">
        <f t="shared" si="19"/>
        <v>1.7000000000000001E-2</v>
      </c>
      <c r="D36" s="5">
        <f t="shared" si="19"/>
        <v>-3.0000000000000027E-3</v>
      </c>
      <c r="E36" s="5">
        <f t="shared" si="19"/>
        <v>-3.0000000000000027E-3</v>
      </c>
      <c r="F36" s="5">
        <f t="shared" si="19"/>
        <v>3.0000000000000027E-3</v>
      </c>
      <c r="G36" s="5">
        <f t="shared" si="19"/>
        <v>-7.9999999999999932E-3</v>
      </c>
      <c r="H36" s="5">
        <f t="shared" si="19"/>
        <v>4.0000000000000001E-3</v>
      </c>
      <c r="I36" s="2"/>
      <c r="J36" s="2"/>
    </row>
    <row r="37" spans="1:10" x14ac:dyDescent="0.3">
      <c r="A37" s="3" t="str">
        <f t="shared" si="9"/>
        <v>2016/17</v>
      </c>
      <c r="B37" s="5">
        <f t="shared" ref="B37:H37" si="20">B14-B13</f>
        <v>-1.0999999999999982E-2</v>
      </c>
      <c r="C37" s="5">
        <f t="shared" si="20"/>
        <v>2.8999999999999998E-2</v>
      </c>
      <c r="D37" s="5">
        <f t="shared" si="20"/>
        <v>-2.0000000000000018E-3</v>
      </c>
      <c r="E37" s="5">
        <f t="shared" si="20"/>
        <v>-3.0000000000000027E-3</v>
      </c>
      <c r="F37" s="5">
        <f t="shared" si="20"/>
        <v>4.0000000000000036E-3</v>
      </c>
      <c r="G37" s="5">
        <f t="shared" si="20"/>
        <v>-9.999999999999995E-3</v>
      </c>
      <c r="H37" s="5">
        <f t="shared" si="20"/>
        <v>5.0000000000000044E-3</v>
      </c>
      <c r="I37" s="2"/>
      <c r="J37" s="2"/>
    </row>
    <row r="38" spans="1:10" x14ac:dyDescent="0.3">
      <c r="A38" s="3" t="str">
        <f t="shared" si="9"/>
        <v>2017/18</v>
      </c>
      <c r="B38" s="5">
        <f t="shared" ref="B38:H38" si="21">B15-B14</f>
        <v>-2.7999999999999997E-2</v>
      </c>
      <c r="C38" s="5">
        <f t="shared" si="21"/>
        <v>6.8000000000000005E-2</v>
      </c>
      <c r="D38" s="5">
        <f t="shared" si="21"/>
        <v>-9.999999999999995E-3</v>
      </c>
      <c r="E38" s="5">
        <f t="shared" si="21"/>
        <v>-7.9999999999999932E-3</v>
      </c>
      <c r="F38" s="5">
        <f t="shared" si="21"/>
        <v>2.0000000000000018E-3</v>
      </c>
      <c r="G38" s="5">
        <f t="shared" si="21"/>
        <v>-1.8000000000000002E-2</v>
      </c>
      <c r="H38" s="5">
        <f t="shared" si="21"/>
        <v>6.9999999999999993E-3</v>
      </c>
      <c r="I38" s="2"/>
      <c r="J38" s="2"/>
    </row>
    <row r="39" spans="1:10" x14ac:dyDescent="0.3">
      <c r="A39" s="3" t="str">
        <f t="shared" si="9"/>
        <v>2018/19</v>
      </c>
      <c r="B39" s="5">
        <f t="shared" ref="B39:H39" si="22">B16-B15</f>
        <v>8.9999999999999802E-3</v>
      </c>
      <c r="C39" s="5">
        <f t="shared" si="22"/>
        <v>0.03</v>
      </c>
      <c r="D39" s="5">
        <f t="shared" si="22"/>
        <v>-4.0000000000000036E-3</v>
      </c>
      <c r="E39" s="5">
        <f t="shared" si="22"/>
        <v>-4.0000000000000036E-3</v>
      </c>
      <c r="F39" s="5">
        <f t="shared" si="22"/>
        <v>-1.0000000000000009E-3</v>
      </c>
      <c r="G39" s="5">
        <f t="shared" si="22"/>
        <v>-1.100000000000001E-2</v>
      </c>
      <c r="H39" s="5">
        <f t="shared" si="22"/>
        <v>-3.0000000000000027E-3</v>
      </c>
      <c r="I39" s="2"/>
      <c r="J39" s="2"/>
    </row>
    <row r="40" spans="1:10" x14ac:dyDescent="0.3">
      <c r="A40" s="3" t="str">
        <f t="shared" si="9"/>
        <v>2019/20</v>
      </c>
      <c r="B40" s="5">
        <f t="shared" ref="B40:H40" si="23">B17-B16</f>
        <v>-2.4999999999999994E-2</v>
      </c>
      <c r="C40" s="5">
        <f t="shared" si="23"/>
        <v>3.6999999999999977E-2</v>
      </c>
      <c r="D40" s="5">
        <f t="shared" si="23"/>
        <v>-2.0000000000000018E-3</v>
      </c>
      <c r="E40" s="5">
        <f t="shared" si="23"/>
        <v>-3.0000000000000027E-3</v>
      </c>
      <c r="F40" s="5">
        <f t="shared" si="23"/>
        <v>-1.0000000000000009E-3</v>
      </c>
      <c r="G40" s="5">
        <f t="shared" si="23"/>
        <v>-1.0999999999999996E-2</v>
      </c>
      <c r="H40" s="5">
        <f t="shared" si="23"/>
        <v>-2.0000000000000018E-3</v>
      </c>
      <c r="I40" s="2"/>
      <c r="J40" s="2"/>
    </row>
    <row r="41" spans="1:10" x14ac:dyDescent="0.3">
      <c r="A41" s="3" t="str">
        <f t="shared" si="9"/>
        <v>2020/21</v>
      </c>
      <c r="B41" s="5">
        <f t="shared" ref="B41:H41" si="24">B18-B17</f>
        <v>-1.7999999999999988E-2</v>
      </c>
      <c r="C41" s="5">
        <f t="shared" si="24"/>
        <v>1.5000000000000013E-2</v>
      </c>
      <c r="D41" s="5">
        <f t="shared" si="24"/>
        <v>3.0000000000000027E-3</v>
      </c>
      <c r="E41" s="5">
        <f t="shared" si="24"/>
        <v>-5.9999999999999915E-3</v>
      </c>
      <c r="F41" s="5">
        <f t="shared" si="24"/>
        <v>4.0000000000000036E-3</v>
      </c>
      <c r="G41" s="5">
        <f t="shared" si="24"/>
        <v>-1.0000000000000009E-3</v>
      </c>
      <c r="H41" s="5">
        <f t="shared" si="24"/>
        <v>1.0000000000000009E-3</v>
      </c>
      <c r="I41" s="2"/>
      <c r="J41" s="2"/>
    </row>
    <row r="42" spans="1:10" x14ac:dyDescent="0.3">
      <c r="A42" s="3" t="str">
        <f>A18&amp;"/"&amp;RIGHT(A19,2)</f>
        <v>2021/22</v>
      </c>
      <c r="B42" s="5">
        <f t="shared" ref="B42:H42" si="25">B19-B18</f>
        <v>1.3999999999999985E-2</v>
      </c>
      <c r="C42" s="5">
        <f t="shared" si="25"/>
        <v>-1.4000000000000012E-2</v>
      </c>
      <c r="D42" s="5">
        <f t="shared" si="25"/>
        <v>1.0999999999999996E-2</v>
      </c>
      <c r="E42" s="5">
        <f t="shared" si="25"/>
        <v>7.9999999999999932E-3</v>
      </c>
      <c r="F42" s="5">
        <f t="shared" si="25"/>
        <v>6.9999999999999923E-3</v>
      </c>
      <c r="G42" s="5">
        <f t="shared" si="25"/>
        <v>1.0000000000000009E-3</v>
      </c>
      <c r="H42" s="5">
        <f t="shared" si="25"/>
        <v>4.0000000000000036E-3</v>
      </c>
      <c r="I42" s="2"/>
      <c r="J42" s="2"/>
    </row>
    <row r="43" spans="1:10" x14ac:dyDescent="0.3">
      <c r="A43" s="3" t="str">
        <f t="shared" si="9"/>
        <v>2022/23</v>
      </c>
      <c r="B43" s="5">
        <f t="shared" ref="B43:H43" si="26">B20-B19</f>
        <v>-1.4999999999999986E-2</v>
      </c>
      <c r="C43" s="5">
        <f t="shared" si="26"/>
        <v>-1.2999999999999956E-2</v>
      </c>
      <c r="D43" s="5">
        <f t="shared" si="26"/>
        <v>-4.9999999999999906E-3</v>
      </c>
      <c r="E43" s="5">
        <f t="shared" si="26"/>
        <v>-3.9999999999999897E-3</v>
      </c>
      <c r="F43" s="5">
        <f t="shared" si="26"/>
        <v>5.0000000000000044E-3</v>
      </c>
      <c r="G43" s="5">
        <f t="shared" si="26"/>
        <v>-9.0000000000000011E-3</v>
      </c>
      <c r="H43" s="5">
        <f t="shared" si="26"/>
        <v>-2.0000000000000018E-3</v>
      </c>
      <c r="I43" s="2"/>
      <c r="J43" s="2"/>
    </row>
    <row r="44" spans="1:10" x14ac:dyDescent="0.3">
      <c r="A44" s="3" t="str">
        <f>A20&amp;"/"&amp;RIGHT(A21,2)</f>
        <v>2023/24</v>
      </c>
      <c r="B44" s="5">
        <f t="shared" ref="B44:H44" si="27">B21-B20</f>
        <v>-9.000000000000008E-3</v>
      </c>
      <c r="C44" s="5">
        <f t="shared" si="27"/>
        <v>6.0000000000000053E-3</v>
      </c>
      <c r="D44" s="5">
        <f t="shared" si="27"/>
        <v>-2.0000000000000018E-3</v>
      </c>
      <c r="E44" s="5">
        <f t="shared" si="27"/>
        <v>-3.0000000000000027E-3</v>
      </c>
      <c r="F44" s="5">
        <f t="shared" si="27"/>
        <v>-7.0000000000000062E-3</v>
      </c>
      <c r="G44" s="5">
        <f t="shared" si="27"/>
        <v>-6.9999999999999993E-3</v>
      </c>
      <c r="H44" s="5">
        <f t="shared" si="27"/>
        <v>5.9999999999999984E-3</v>
      </c>
      <c r="I44" s="2"/>
      <c r="J44" s="2"/>
    </row>
  </sheetData>
  <conditionalFormatting sqref="B26:H44">
    <cfRule type="expression" dxfId="1" priority="1">
      <formula>B26&gt;=1%</formula>
    </cfRule>
    <cfRule type="expression" dxfId="0" priority="2">
      <formula>B26&lt;=-0.01</formula>
    </cfRule>
  </conditionalFormatting>
  <printOptions headings="1" gridLines="1"/>
  <pageMargins left="0.23622047244094491" right="0.23622047244094491" top="0.74803149606299213" bottom="0.74803149606299213" header="0.31496062992125984" footer="0.31496062992125984"/>
  <pageSetup paperSize="9" scale="73" orientation="landscape" horizontalDpi="360" verticalDpi="360" r:id="rId1"/>
  <ignoredErrors>
    <ignoredError sqref="I2:I21 J2:J21 K2:K21 L2:L21 N2:N21 M2:M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2025-01-04T21:35:26Z</dcterms:created>
  <dcterms:modified xsi:type="dcterms:W3CDTF">2025-01-04T21:35:51Z</dcterms:modified>
</cp:coreProperties>
</file>