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125" windowHeight="12300"/>
  </bookViews>
  <sheets>
    <sheet name="Munka1" sheetId="1" r:id="rId1"/>
  </sheets>
  <definedNames>
    <definedName name="_xlnm.Print_Area" localSheetId="0">Munka1!$A$1:$N$23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K10" i="1"/>
  <c r="G12" i="1" l="1"/>
  <c r="H12" i="1"/>
  <c r="G13" i="1"/>
  <c r="H13" i="1" s="1"/>
  <c r="K7" i="1" l="1"/>
  <c r="M4" i="1" l="1"/>
  <c r="N4" i="1"/>
  <c r="G9" i="1"/>
  <c r="G5" i="1"/>
  <c r="G10" i="1"/>
  <c r="G8" i="1"/>
  <c r="G6" i="1"/>
  <c r="G4" i="1"/>
  <c r="G11" i="1"/>
  <c r="G7" i="1"/>
  <c r="G3" i="1"/>
  <c r="G2" i="1"/>
  <c r="L4" i="1" l="1"/>
  <c r="H2" i="1"/>
  <c r="K4" i="1"/>
  <c r="H3" i="1"/>
  <c r="H4" i="1" s="1"/>
  <c r="H5" i="1" s="1"/>
  <c r="H6" i="1" s="1"/>
  <c r="H7" i="1" s="1"/>
  <c r="H8" i="1" s="1"/>
  <c r="H9" i="1" s="1"/>
  <c r="H10" i="1" s="1"/>
  <c r="H11" i="1" s="1"/>
  <c r="N7" i="1" l="1"/>
</calcChain>
</file>

<file path=xl/sharedStrings.xml><?xml version="1.0" encoding="utf-8"?>
<sst xmlns="http://schemas.openxmlformats.org/spreadsheetml/2006/main" count="89" uniqueCount="52">
  <si>
    <t>Alfa</t>
  </si>
  <si>
    <t>Béta</t>
  </si>
  <si>
    <t>Gamma</t>
  </si>
  <si>
    <t>Delta</t>
  </si>
  <si>
    <t>Epszilon</t>
  </si>
  <si>
    <t>Dzéta</t>
  </si>
  <si>
    <t>Éta</t>
  </si>
  <si>
    <t>Théta</t>
  </si>
  <si>
    <t>Ióta</t>
  </si>
  <si>
    <t>Kappa</t>
  </si>
  <si>
    <t>Lambda</t>
  </si>
  <si>
    <t>otthon</t>
  </si>
  <si>
    <t>idegenben</t>
  </si>
  <si>
    <t>kapott</t>
  </si>
  <si>
    <t>Következő mérkőzés</t>
  </si>
  <si>
    <t>dátum</t>
  </si>
  <si>
    <t>ellenfél</t>
  </si>
  <si>
    <t>helyszín</t>
  </si>
  <si>
    <t>dobott</t>
  </si>
  <si>
    <t>eredmény</t>
  </si>
  <si>
    <t>győzelem</t>
  </si>
  <si>
    <t>vereség</t>
  </si>
  <si>
    <t>összesen</t>
  </si>
  <si>
    <t>dátuma</t>
  </si>
  <si>
    <t>ellenfele</t>
  </si>
  <si>
    <t>sorozat</t>
  </si>
  <si>
    <t>Csúcsok</t>
  </si>
  <si>
    <t>forduló</t>
  </si>
  <si>
    <t>Omega kosárcsapat</t>
  </si>
  <si>
    <t>-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</si>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</sst>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 pont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800" b="1"/>
              <a:t>Győzelmi arány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Munka1!$J$4</c:f>
              <c:strCache>
                <c:ptCount val="1"/>
                <c:pt idx="0">
                  <c:v>összesen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E0-4191-8C31-46C7FE4D95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E0-4191-8C31-46C7FE4D95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Munka1!$K$3:$L$3</c:f>
              <c:strCache>
                <c:ptCount val="2"/>
                <c:pt idx="0">
                  <c:v>győzelem</c:v>
                </c:pt>
                <c:pt idx="1">
                  <c:v>vereség</c:v>
                </c:pt>
              </c:strCache>
            </c:strRef>
          </c:cat>
          <c:val>
            <c:numRef>
              <c:f>Munka1!$K$4:$L$4</c:f>
              <c:numCache>
                <c:formatCode>General</c:formatCode>
                <c:ptCount val="2"/>
                <c:pt idx="0">
                  <c:v>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F-434E-BC77-8A3361436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66676</xdr:colOff>
      <xdr:row>10</xdr:row>
      <xdr:rowOff>123824</xdr:rowOff>
    </xdr:from>
    <xdr:to>
      <xdr:col>13</xdr:col>
      <xdr:colOff>676276</xdr:colOff>
      <xdr:row>22</xdr:row>
      <xdr:rowOff>171449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workbookViewId="0">
      <selection activeCell="F6" sqref="F6"/>
    </sheetView>
  </sheetViews>
  <sheetFormatPr defaultRowHeight="15" x14ac:dyDescent="0.25"/>
  <cols>
    <col min="1" max="2" width="10.7109375" customWidth="1"/>
    <col min="3" max="3" width="10.7109375" style="2" customWidth="1"/>
    <col min="4" max="8" width="10.7109375" customWidth="1"/>
    <col min="10" max="14" width="10.7109375" customWidth="1"/>
  </cols>
  <sheetData>
    <row r="1" spans="1:14" ht="30" customHeight="1" x14ac:dyDescent="0.25">
      <c r="A1" s="4" t="s">
        <v>27</v>
      </c>
      <c r="B1" s="4" t="s">
        <v>15</v>
      </c>
      <c r="C1" s="4" t="s">
        <v>16</v>
      </c>
      <c r="D1" s="4" t="s">
        <v>17</v>
      </c>
      <c r="E1" s="4" t="s">
        <v>18</v>
      </c>
      <c r="F1" s="4" t="s">
        <v>13</v>
      </c>
      <c r="G1" s="4" t="s">
        <v>19</v>
      </c>
      <c r="H1" s="4" t="s">
        <v>25</v>
      </c>
      <c r="J1" s="18" t="s">
        <v>28</v>
      </c>
      <c r="K1" s="18"/>
      <c r="L1" s="18"/>
      <c r="M1" s="18"/>
      <c r="N1" s="18"/>
    </row>
    <row r="2" spans="1:14" ht="20.100000000000001" customHeight="1" x14ac:dyDescent="0.25">
      <c r="A2" s="6" t="s">
        <v>30</v>
      </c>
      <c r="B2" s="9">
        <v>44453</v>
      </c>
      <c r="C2" s="6" t="s">
        <v>0</v>
      </c>
      <c r="D2" s="6" t="s">
        <v>11</v>
      </c>
      <c r="E2" s="7">
        <v>72</v>
      </c>
      <c r="F2" s="7">
        <v>80</v>
      </c>
      <c r="G2" s="8" t="str">
        <f>IF(E2&gt;F2,"győzelem","vereség")</f>
        <v>vereség</v>
      </c>
      <c r="H2" s="8">
        <f>IF(G2=G1,H1+1,1)</f>
        <v>1</v>
      </c>
      <c r="J2" s="1"/>
    </row>
    <row r="3" spans="1:14" ht="20.100000000000001" customHeight="1" x14ac:dyDescent="0.25">
      <c r="A3" s="6" t="s">
        <v>31</v>
      </c>
      <c r="B3" s="9">
        <v>44461</v>
      </c>
      <c r="C3" s="6" t="s">
        <v>7</v>
      </c>
      <c r="D3" s="6" t="s">
        <v>11</v>
      </c>
      <c r="E3" s="7">
        <v>97</v>
      </c>
      <c r="F3" s="7">
        <v>81</v>
      </c>
      <c r="G3" s="8" t="str">
        <f t="shared" ref="G3:G13" si="0">IF(E3&gt;F3,"győzelem","vereség")</f>
        <v>győzelem</v>
      </c>
      <c r="H3" s="8">
        <f t="shared" ref="H3:H13" si="1">IF(G3=G2,H2+1,1)</f>
        <v>1</v>
      </c>
      <c r="J3" s="10"/>
      <c r="K3" s="4" t="s">
        <v>20</v>
      </c>
      <c r="L3" s="4" t="s">
        <v>21</v>
      </c>
      <c r="M3" s="4" t="s">
        <v>18</v>
      </c>
      <c r="N3" s="4" t="s">
        <v>13</v>
      </c>
    </row>
    <row r="4" spans="1:14" ht="20.100000000000001" customHeight="1" x14ac:dyDescent="0.25">
      <c r="A4" s="6" t="s">
        <v>32</v>
      </c>
      <c r="B4" s="9">
        <v>44473</v>
      </c>
      <c r="C4" s="6" t="s">
        <v>3</v>
      </c>
      <c r="D4" s="6" t="s">
        <v>12</v>
      </c>
      <c r="E4" s="7">
        <v>93</v>
      </c>
      <c r="F4" s="7">
        <v>86</v>
      </c>
      <c r="G4" s="8" t="str">
        <f t="shared" si="0"/>
        <v>győzelem</v>
      </c>
      <c r="H4" s="8">
        <f t="shared" si="1"/>
        <v>2</v>
      </c>
      <c r="J4" s="4" t="s">
        <v>22</v>
      </c>
      <c r="K4" s="11">
        <f>COUNTIFS($G$2:$G$23,K3)</f>
        <v>7</v>
      </c>
      <c r="L4" s="11">
        <f>COUNTIFS($G$2:$G$23,L3)</f>
        <v>5</v>
      </c>
      <c r="M4" s="12">
        <f>SUM(E2:E23)</f>
        <v>880</v>
      </c>
      <c r="N4" s="12">
        <f>SUM(F2:F23)</f>
        <v>860</v>
      </c>
    </row>
    <row r="5" spans="1:14" ht="20.100000000000001" customHeight="1" x14ac:dyDescent="0.25">
      <c r="A5" s="6" t="s">
        <v>33</v>
      </c>
      <c r="B5" s="9">
        <v>44481</v>
      </c>
      <c r="C5" s="6" t="s">
        <v>5</v>
      </c>
      <c r="D5" s="6" t="s">
        <v>11</v>
      </c>
      <c r="E5" s="7">
        <v>61</v>
      </c>
      <c r="F5" s="7">
        <v>73</v>
      </c>
      <c r="G5" s="8" t="str">
        <f t="shared" si="0"/>
        <v>vereség</v>
      </c>
      <c r="H5" s="8">
        <f t="shared" si="1"/>
        <v>1</v>
      </c>
      <c r="J5" s="3"/>
      <c r="K5" s="3"/>
      <c r="L5" s="3"/>
      <c r="M5" s="3"/>
      <c r="N5" s="3"/>
    </row>
    <row r="6" spans="1:14" ht="20.100000000000001" customHeight="1" x14ac:dyDescent="0.25">
      <c r="A6" s="6" t="s">
        <v>34</v>
      </c>
      <c r="B6" s="9">
        <v>44487</v>
      </c>
      <c r="C6" s="6" t="s">
        <v>6</v>
      </c>
      <c r="D6" s="6" t="s">
        <v>12</v>
      </c>
      <c r="E6" s="7">
        <v>68</v>
      </c>
      <c r="F6" s="7">
        <v>77</v>
      </c>
      <c r="G6" s="8" t="str">
        <f t="shared" si="0"/>
        <v>vereség</v>
      </c>
      <c r="H6" s="8">
        <f t="shared" si="1"/>
        <v>2</v>
      </c>
      <c r="J6" s="17" t="s">
        <v>26</v>
      </c>
      <c r="K6" s="17"/>
      <c r="L6" s="17"/>
      <c r="M6" s="17"/>
      <c r="N6" s="17"/>
    </row>
    <row r="7" spans="1:14" ht="20.100000000000001" customHeight="1" x14ac:dyDescent="0.25">
      <c r="A7" s="6" t="s">
        <v>35</v>
      </c>
      <c r="B7" s="9">
        <v>44503</v>
      </c>
      <c r="C7" s="6" t="s">
        <v>9</v>
      </c>
      <c r="D7" s="6" t="s">
        <v>11</v>
      </c>
      <c r="E7" s="7">
        <v>62</v>
      </c>
      <c r="F7" s="7">
        <v>77</v>
      </c>
      <c r="G7" s="8" t="str">
        <f t="shared" si="0"/>
        <v>vereség</v>
      </c>
      <c r="H7" s="8">
        <f t="shared" si="1"/>
        <v>3</v>
      </c>
      <c r="J7" s="4" t="s">
        <v>18</v>
      </c>
      <c r="K7" s="12">
        <f>MAX(E2:E23)</f>
        <v>97</v>
      </c>
      <c r="L7" s="14"/>
      <c r="M7" s="4" t="s">
        <v>25</v>
      </c>
      <c r="N7" s="11">
        <f>MAX(H2:H23)</f>
        <v>5</v>
      </c>
    </row>
    <row r="8" spans="1:14" ht="20.100000000000001" customHeight="1" x14ac:dyDescent="0.25">
      <c r="A8" s="6" t="s">
        <v>36</v>
      </c>
      <c r="B8" s="9">
        <v>44510</v>
      </c>
      <c r="C8" s="6" t="s">
        <v>8</v>
      </c>
      <c r="D8" s="6" t="s">
        <v>11</v>
      </c>
      <c r="E8" s="7">
        <v>49</v>
      </c>
      <c r="F8" s="7">
        <v>52</v>
      </c>
      <c r="G8" s="8" t="str">
        <f t="shared" si="0"/>
        <v>vereség</v>
      </c>
      <c r="H8" s="8">
        <f t="shared" si="1"/>
        <v>4</v>
      </c>
      <c r="J8" s="3"/>
      <c r="K8" s="3"/>
      <c r="L8" s="3"/>
      <c r="M8" s="3"/>
      <c r="N8" s="3"/>
    </row>
    <row r="9" spans="1:14" ht="20.100000000000001" customHeight="1" x14ac:dyDescent="0.25">
      <c r="A9" s="6" t="s">
        <v>37</v>
      </c>
      <c r="B9" s="9">
        <v>44524</v>
      </c>
      <c r="C9" s="6" t="s">
        <v>2</v>
      </c>
      <c r="D9" s="6" t="s">
        <v>11</v>
      </c>
      <c r="E9" s="7">
        <v>75</v>
      </c>
      <c r="F9" s="7">
        <v>59</v>
      </c>
      <c r="G9" s="8" t="str">
        <f t="shared" si="0"/>
        <v>győzelem</v>
      </c>
      <c r="H9" s="8">
        <f t="shared" si="1"/>
        <v>1</v>
      </c>
      <c r="J9" s="17" t="s">
        <v>14</v>
      </c>
      <c r="K9" s="17"/>
      <c r="L9" s="17"/>
      <c r="M9" s="17"/>
      <c r="N9" s="17"/>
    </row>
    <row r="10" spans="1:14" ht="20.100000000000001" customHeight="1" x14ac:dyDescent="0.25">
      <c r="A10" s="6" t="s">
        <v>38</v>
      </c>
      <c r="B10" s="9">
        <v>44529</v>
      </c>
      <c r="C10" s="6" t="s">
        <v>7</v>
      </c>
      <c r="D10" s="6" t="s">
        <v>12</v>
      </c>
      <c r="E10" s="7">
        <v>69</v>
      </c>
      <c r="F10" s="7">
        <v>54</v>
      </c>
      <c r="G10" s="8" t="str">
        <f t="shared" si="0"/>
        <v>győzelem</v>
      </c>
      <c r="H10" s="8">
        <f t="shared" si="1"/>
        <v>2</v>
      </c>
      <c r="J10" s="4" t="s">
        <v>23</v>
      </c>
      <c r="K10" s="13">
        <f>INDEX(B2:B24,COUNT(E2:E24)+1)</f>
        <v>44601</v>
      </c>
      <c r="L10" s="3"/>
      <c r="M10" s="4" t="s">
        <v>24</v>
      </c>
      <c r="N10" s="11" t="str">
        <f>INDEX(C2:C24,COUNT(E2:E24)+1)</f>
        <v>Lambda</v>
      </c>
    </row>
    <row r="11" spans="1:14" ht="20.100000000000001" customHeight="1" x14ac:dyDescent="0.25">
      <c r="A11" s="6" t="s">
        <v>39</v>
      </c>
      <c r="B11" s="9">
        <v>44537</v>
      </c>
      <c r="C11" s="6" t="s">
        <v>8</v>
      </c>
      <c r="D11" s="6" t="s">
        <v>12</v>
      </c>
      <c r="E11" s="7">
        <v>72</v>
      </c>
      <c r="F11" s="7">
        <v>63</v>
      </c>
      <c r="G11" s="8" t="str">
        <f t="shared" si="0"/>
        <v>győzelem</v>
      </c>
      <c r="H11" s="8">
        <f t="shared" si="1"/>
        <v>3</v>
      </c>
    </row>
    <row r="12" spans="1:14" ht="20.100000000000001" customHeight="1" x14ac:dyDescent="0.25">
      <c r="A12" s="6" t="s">
        <v>40</v>
      </c>
      <c r="B12" s="9">
        <v>44579</v>
      </c>
      <c r="C12" s="6" t="s">
        <v>10</v>
      </c>
      <c r="D12" s="6" t="s">
        <v>12</v>
      </c>
      <c r="E12" s="7">
        <v>81</v>
      </c>
      <c r="F12" s="7">
        <v>79</v>
      </c>
      <c r="G12" s="8" t="str">
        <f t="shared" si="0"/>
        <v>győzelem</v>
      </c>
      <c r="H12" s="8">
        <f t="shared" si="1"/>
        <v>4</v>
      </c>
    </row>
    <row r="13" spans="1:14" ht="20.100000000000001" customHeight="1" x14ac:dyDescent="0.25">
      <c r="A13" s="6" t="s">
        <v>41</v>
      </c>
      <c r="B13" s="9">
        <v>44587</v>
      </c>
      <c r="C13" s="6" t="s">
        <v>4</v>
      </c>
      <c r="D13" s="6" t="s">
        <v>11</v>
      </c>
      <c r="E13" s="7">
        <v>81</v>
      </c>
      <c r="F13" s="7">
        <v>79</v>
      </c>
      <c r="G13" s="8" t="str">
        <f t="shared" si="0"/>
        <v>győzelem</v>
      </c>
      <c r="H13" s="8">
        <f t="shared" si="1"/>
        <v>5</v>
      </c>
    </row>
    <row r="14" spans="1:14" ht="20.100000000000001" customHeight="1" x14ac:dyDescent="0.25">
      <c r="A14" s="6" t="s">
        <v>42</v>
      </c>
      <c r="B14" s="9">
        <v>44601</v>
      </c>
      <c r="C14" s="6" t="s">
        <v>10</v>
      </c>
      <c r="D14" s="6" t="s">
        <v>11</v>
      </c>
      <c r="E14" s="7"/>
      <c r="F14" s="7"/>
      <c r="G14" s="8"/>
      <c r="H14" s="6"/>
    </row>
    <row r="15" spans="1:14" ht="20.100000000000001" customHeight="1" x14ac:dyDescent="0.25">
      <c r="A15" s="6" t="s">
        <v>43</v>
      </c>
      <c r="B15" s="9">
        <v>44606</v>
      </c>
      <c r="C15" s="6" t="s">
        <v>6</v>
      </c>
      <c r="D15" s="6" t="s">
        <v>11</v>
      </c>
      <c r="E15" s="7"/>
      <c r="F15" s="7"/>
      <c r="G15" s="8"/>
      <c r="H15" s="6"/>
    </row>
    <row r="16" spans="1:14" ht="20.100000000000001" customHeight="1" x14ac:dyDescent="0.25">
      <c r="A16" s="6" t="s">
        <v>44</v>
      </c>
      <c r="B16" s="9">
        <v>44614</v>
      </c>
      <c r="C16" s="6" t="s">
        <v>1</v>
      </c>
      <c r="D16" s="6" t="s">
        <v>11</v>
      </c>
      <c r="E16" s="7"/>
      <c r="F16" s="7"/>
      <c r="G16" s="8"/>
      <c r="H16" s="6"/>
    </row>
    <row r="17" spans="1:14" ht="20.100000000000001" customHeight="1" x14ac:dyDescent="0.25">
      <c r="A17" s="6" t="s">
        <v>45</v>
      </c>
      <c r="B17" s="9">
        <v>44628</v>
      </c>
      <c r="C17" s="6" t="s">
        <v>1</v>
      </c>
      <c r="D17" s="6" t="s">
        <v>12</v>
      </c>
      <c r="E17" s="7"/>
      <c r="F17" s="7"/>
      <c r="G17" s="8"/>
      <c r="H17" s="6"/>
    </row>
    <row r="18" spans="1:14" ht="20.100000000000001" customHeight="1" x14ac:dyDescent="0.25">
      <c r="A18" s="6" t="s">
        <v>46</v>
      </c>
      <c r="B18" s="9">
        <v>44636</v>
      </c>
      <c r="C18" s="6" t="s">
        <v>4</v>
      </c>
      <c r="D18" s="6" t="s">
        <v>12</v>
      </c>
      <c r="E18" s="7"/>
      <c r="F18" s="7"/>
      <c r="G18" s="8"/>
      <c r="H18" s="6"/>
    </row>
    <row r="19" spans="1:14" ht="20.100000000000001" customHeight="1" x14ac:dyDescent="0.25">
      <c r="A19" s="6" t="s">
        <v>47</v>
      </c>
      <c r="B19" s="9">
        <v>44642</v>
      </c>
      <c r="C19" s="6" t="s">
        <v>5</v>
      </c>
      <c r="D19" s="6" t="s">
        <v>12</v>
      </c>
      <c r="E19" s="7"/>
      <c r="F19" s="7"/>
      <c r="G19" s="8"/>
      <c r="H19" s="6"/>
    </row>
    <row r="20" spans="1:14" ht="20.100000000000001" customHeight="1" x14ac:dyDescent="0.25">
      <c r="A20" s="6" t="s">
        <v>48</v>
      </c>
      <c r="B20" s="9">
        <v>44648</v>
      </c>
      <c r="C20" s="6" t="s">
        <v>0</v>
      </c>
      <c r="D20" s="6" t="s">
        <v>12</v>
      </c>
      <c r="E20" s="7"/>
      <c r="F20" s="7"/>
      <c r="G20" s="8"/>
      <c r="H20" s="6"/>
    </row>
    <row r="21" spans="1:14" ht="20.100000000000001" customHeight="1" x14ac:dyDescent="0.25">
      <c r="A21" s="6" t="s">
        <v>49</v>
      </c>
      <c r="B21" s="9">
        <v>44664</v>
      </c>
      <c r="C21" s="6" t="s">
        <v>2</v>
      </c>
      <c r="D21" s="6" t="s">
        <v>12</v>
      </c>
      <c r="E21" s="7"/>
      <c r="F21" s="7"/>
      <c r="G21" s="8"/>
      <c r="H21" s="6"/>
    </row>
    <row r="22" spans="1:14" ht="20.100000000000001" customHeight="1" x14ac:dyDescent="0.25">
      <c r="A22" s="6" t="s">
        <v>50</v>
      </c>
      <c r="B22" s="9">
        <v>44671</v>
      </c>
      <c r="C22" s="6" t="s">
        <v>3</v>
      </c>
      <c r="D22" s="6" t="s">
        <v>11</v>
      </c>
      <c r="E22" s="7"/>
      <c r="F22" s="7"/>
      <c r="G22" s="8"/>
      <c r="H22" s="6"/>
    </row>
    <row r="23" spans="1:14" ht="20.100000000000001" customHeight="1" x14ac:dyDescent="0.25">
      <c r="A23" s="6" t="s">
        <v>51</v>
      </c>
      <c r="B23" s="9">
        <v>44676</v>
      </c>
      <c r="C23" s="6" t="s">
        <v>9</v>
      </c>
      <c r="D23" s="6" t="s">
        <v>12</v>
      </c>
      <c r="E23" s="7"/>
      <c r="F23" s="7"/>
      <c r="G23" s="8"/>
      <c r="H23" s="6"/>
    </row>
    <row r="24" spans="1:14" x14ac:dyDescent="0.25">
      <c r="B24" s="15" t="s">
        <v>29</v>
      </c>
      <c r="C24" s="2" t="s">
        <v>29</v>
      </c>
      <c r="D24" s="16" t="s">
        <v>29</v>
      </c>
    </row>
    <row r="31" spans="1:14" x14ac:dyDescent="0.25">
      <c r="N31" s="5"/>
    </row>
  </sheetData>
  <sortState ref="K2:K23">
    <sortCondition ref="K2"/>
  </sortState>
  <mergeCells count="3">
    <mergeCell ref="J9:N9"/>
    <mergeCell ref="J6:N6"/>
    <mergeCell ref="J1:N1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&amp;C&amp;D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2023-02-15T13:18:34Z</dcterms:created>
  <dcterms:modified xsi:type="dcterms:W3CDTF">2023-02-15T13:18:41Z</dcterms:modified>
</cp:coreProperties>
</file>