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hosszútáv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5" l="1"/>
  <c r="G68" i="5"/>
  <c r="E38" i="5"/>
  <c r="F38" i="5"/>
  <c r="G38" i="5"/>
  <c r="H38" i="5"/>
  <c r="I38" i="5"/>
  <c r="J38" i="5"/>
  <c r="K38" i="5"/>
  <c r="L38" i="5"/>
  <c r="M38" i="5"/>
  <c r="N38" i="5"/>
  <c r="E39" i="5"/>
  <c r="F39" i="5"/>
  <c r="G39" i="5"/>
  <c r="H39" i="5"/>
  <c r="I39" i="5"/>
  <c r="J39" i="5"/>
  <c r="K39" i="5"/>
  <c r="L39" i="5"/>
  <c r="M39" i="5"/>
  <c r="N39" i="5"/>
  <c r="E40" i="5"/>
  <c r="F40" i="5"/>
  <c r="G40" i="5"/>
  <c r="H40" i="5"/>
  <c r="I40" i="5"/>
  <c r="J40" i="5"/>
  <c r="K40" i="5"/>
  <c r="L40" i="5"/>
  <c r="M40" i="5"/>
  <c r="N40" i="5"/>
  <c r="E41" i="5"/>
  <c r="F41" i="5"/>
  <c r="G41" i="5"/>
  <c r="H41" i="5"/>
  <c r="I41" i="5"/>
  <c r="J41" i="5"/>
  <c r="K41" i="5"/>
  <c r="L41" i="5"/>
  <c r="M41" i="5"/>
  <c r="N41" i="5"/>
  <c r="E42" i="5"/>
  <c r="F42" i="5"/>
  <c r="G42" i="5"/>
  <c r="H42" i="5"/>
  <c r="I42" i="5"/>
  <c r="J42" i="5"/>
  <c r="K42" i="5"/>
  <c r="L42" i="5"/>
  <c r="M42" i="5"/>
  <c r="N42" i="5"/>
  <c r="E43" i="5"/>
  <c r="F43" i="5"/>
  <c r="G43" i="5"/>
  <c r="H43" i="5"/>
  <c r="I43" i="5"/>
  <c r="J43" i="5"/>
  <c r="K43" i="5"/>
  <c r="L43" i="5"/>
  <c r="M43" i="5"/>
  <c r="N43" i="5"/>
  <c r="E44" i="5"/>
  <c r="F44" i="5"/>
  <c r="G44" i="5"/>
  <c r="H44" i="5"/>
  <c r="I44" i="5"/>
  <c r="J44" i="5"/>
  <c r="K44" i="5"/>
  <c r="L44" i="5"/>
  <c r="M44" i="5"/>
  <c r="N44" i="5"/>
  <c r="E45" i="5"/>
  <c r="F45" i="5"/>
  <c r="G45" i="5"/>
  <c r="H45" i="5"/>
  <c r="I45" i="5"/>
  <c r="J45" i="5"/>
  <c r="K45" i="5"/>
  <c r="L45" i="5"/>
  <c r="M45" i="5"/>
  <c r="N45" i="5"/>
  <c r="E46" i="5"/>
  <c r="F46" i="5"/>
  <c r="G46" i="5"/>
  <c r="H46" i="5"/>
  <c r="I46" i="5"/>
  <c r="J46" i="5"/>
  <c r="K46" i="5"/>
  <c r="L46" i="5"/>
  <c r="M46" i="5"/>
  <c r="N46" i="5"/>
  <c r="E47" i="5"/>
  <c r="F47" i="5"/>
  <c r="G47" i="5"/>
  <c r="H47" i="5"/>
  <c r="I47" i="5"/>
  <c r="J47" i="5"/>
  <c r="K47" i="5"/>
  <c r="L47" i="5"/>
  <c r="M47" i="5"/>
  <c r="N47" i="5"/>
  <c r="E48" i="5"/>
  <c r="F48" i="5"/>
  <c r="G48" i="5"/>
  <c r="H48" i="5"/>
  <c r="I48" i="5"/>
  <c r="J48" i="5"/>
  <c r="K48" i="5"/>
  <c r="L48" i="5"/>
  <c r="M48" i="5"/>
  <c r="N48" i="5"/>
  <c r="E49" i="5"/>
  <c r="F49" i="5"/>
  <c r="G49" i="5"/>
  <c r="H49" i="5"/>
  <c r="I49" i="5"/>
  <c r="J49" i="5"/>
  <c r="K49" i="5"/>
  <c r="L49" i="5"/>
  <c r="M49" i="5"/>
  <c r="N49" i="5"/>
  <c r="E50" i="5"/>
  <c r="F50" i="5"/>
  <c r="G50" i="5"/>
  <c r="H50" i="5"/>
  <c r="I50" i="5"/>
  <c r="J50" i="5"/>
  <c r="K50" i="5"/>
  <c r="L50" i="5"/>
  <c r="M50" i="5"/>
  <c r="N50" i="5"/>
  <c r="E51" i="5"/>
  <c r="F51" i="5"/>
  <c r="G51" i="5"/>
  <c r="H51" i="5"/>
  <c r="I51" i="5"/>
  <c r="J51" i="5"/>
  <c r="K51" i="5"/>
  <c r="L51" i="5"/>
  <c r="M51" i="5"/>
  <c r="N51" i="5"/>
  <c r="E52" i="5"/>
  <c r="F52" i="5"/>
  <c r="G52" i="5"/>
  <c r="H52" i="5"/>
  <c r="I52" i="5"/>
  <c r="J52" i="5"/>
  <c r="K52" i="5"/>
  <c r="L52" i="5"/>
  <c r="M52" i="5"/>
  <c r="N52" i="5"/>
  <c r="E53" i="5"/>
  <c r="F53" i="5"/>
  <c r="G53" i="5"/>
  <c r="H53" i="5"/>
  <c r="I53" i="5"/>
  <c r="J53" i="5"/>
  <c r="K53" i="5"/>
  <c r="L53" i="5"/>
  <c r="M53" i="5"/>
  <c r="N53" i="5"/>
  <c r="E54" i="5"/>
  <c r="F54" i="5"/>
  <c r="G54" i="5"/>
  <c r="H54" i="5"/>
  <c r="I54" i="5"/>
  <c r="J54" i="5"/>
  <c r="K54" i="5"/>
  <c r="L54" i="5"/>
  <c r="M54" i="5"/>
  <c r="N54" i="5"/>
  <c r="E55" i="5"/>
  <c r="F55" i="5"/>
  <c r="G55" i="5"/>
  <c r="H55" i="5"/>
  <c r="I55" i="5"/>
  <c r="J55" i="5"/>
  <c r="K55" i="5"/>
  <c r="L55" i="5"/>
  <c r="M55" i="5"/>
  <c r="N55" i="5"/>
  <c r="E56" i="5"/>
  <c r="F56" i="5"/>
  <c r="G56" i="5"/>
  <c r="H56" i="5"/>
  <c r="I56" i="5"/>
  <c r="J56" i="5"/>
  <c r="K56" i="5"/>
  <c r="L56" i="5"/>
  <c r="M56" i="5"/>
  <c r="N56" i="5"/>
  <c r="E57" i="5"/>
  <c r="F57" i="5"/>
  <c r="G57" i="5"/>
  <c r="H57" i="5"/>
  <c r="I57" i="5"/>
  <c r="J57" i="5"/>
  <c r="K57" i="5"/>
  <c r="L57" i="5"/>
  <c r="M57" i="5"/>
  <c r="N57" i="5"/>
  <c r="E58" i="5"/>
  <c r="F58" i="5"/>
  <c r="G58" i="5"/>
  <c r="H58" i="5"/>
  <c r="I58" i="5"/>
  <c r="J58" i="5"/>
  <c r="K58" i="5"/>
  <c r="L58" i="5"/>
  <c r="M58" i="5"/>
  <c r="N58" i="5"/>
  <c r="E59" i="5"/>
  <c r="F59" i="5"/>
  <c r="G59" i="5"/>
  <c r="H59" i="5"/>
  <c r="I59" i="5"/>
  <c r="J59" i="5"/>
  <c r="K59" i="5"/>
  <c r="L59" i="5"/>
  <c r="M59" i="5"/>
  <c r="N59" i="5"/>
  <c r="E60" i="5"/>
  <c r="F60" i="5"/>
  <c r="G60" i="5"/>
  <c r="H60" i="5"/>
  <c r="I60" i="5"/>
  <c r="J60" i="5"/>
  <c r="K60" i="5"/>
  <c r="L60" i="5"/>
  <c r="M60" i="5"/>
  <c r="N60" i="5"/>
  <c r="E61" i="5"/>
  <c r="F61" i="5"/>
  <c r="G61" i="5"/>
  <c r="H61" i="5"/>
  <c r="I61" i="5"/>
  <c r="J61" i="5"/>
  <c r="K61" i="5"/>
  <c r="L61" i="5"/>
  <c r="M61" i="5"/>
  <c r="N61" i="5"/>
  <c r="E62" i="5"/>
  <c r="F62" i="5"/>
  <c r="G62" i="5"/>
  <c r="H62" i="5"/>
  <c r="I62" i="5"/>
  <c r="J62" i="5"/>
  <c r="K62" i="5"/>
  <c r="L62" i="5"/>
  <c r="M62" i="5"/>
  <c r="N62" i="5"/>
  <c r="E63" i="5"/>
  <c r="F63" i="5"/>
  <c r="G63" i="5"/>
  <c r="H63" i="5"/>
  <c r="I63" i="5"/>
  <c r="J63" i="5"/>
  <c r="K63" i="5"/>
  <c r="L63" i="5"/>
  <c r="M63" i="5"/>
  <c r="N63" i="5"/>
  <c r="E64" i="5"/>
  <c r="F64" i="5"/>
  <c r="G64" i="5"/>
  <c r="H64" i="5"/>
  <c r="I64" i="5"/>
  <c r="J64" i="5"/>
  <c r="K64" i="5"/>
  <c r="L64" i="5"/>
  <c r="M64" i="5"/>
  <c r="N64" i="5"/>
  <c r="E65" i="5"/>
  <c r="F65" i="5"/>
  <c r="G65" i="5"/>
  <c r="H65" i="5"/>
  <c r="I65" i="5"/>
  <c r="J65" i="5"/>
  <c r="K65" i="5"/>
  <c r="L65" i="5"/>
  <c r="M65" i="5"/>
  <c r="N65" i="5"/>
  <c r="E66" i="5"/>
  <c r="F66" i="5"/>
  <c r="G66" i="5"/>
  <c r="H66" i="5"/>
  <c r="I66" i="5"/>
  <c r="J66" i="5"/>
  <c r="K66" i="5"/>
  <c r="L66" i="5"/>
  <c r="M66" i="5"/>
  <c r="N66" i="5"/>
  <c r="E67" i="5"/>
  <c r="F67" i="5"/>
  <c r="G67" i="5"/>
  <c r="H67" i="5"/>
  <c r="I67" i="5"/>
  <c r="J67" i="5"/>
  <c r="K67" i="5"/>
  <c r="L67" i="5"/>
  <c r="M67" i="5"/>
  <c r="N6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E37" i="5"/>
  <c r="E68" i="5" s="1"/>
  <c r="F37" i="5"/>
  <c r="F68" i="5" s="1"/>
  <c r="G37" i="5"/>
  <c r="H37" i="5"/>
  <c r="H68" i="5" s="1"/>
  <c r="I37" i="5"/>
  <c r="I68" i="5" s="1"/>
  <c r="J37" i="5"/>
  <c r="J68" i="5" s="1"/>
  <c r="K37" i="5"/>
  <c r="K68" i="5" s="1"/>
  <c r="L37" i="5"/>
  <c r="L68" i="5" s="1"/>
  <c r="M37" i="5"/>
  <c r="M68" i="5" s="1"/>
  <c r="N37" i="5"/>
  <c r="N68" i="5" s="1"/>
  <c r="D37" i="5"/>
  <c r="D68" i="5" s="1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" i="5"/>
  <c r="C38" i="5" l="1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37" i="5"/>
  <c r="S10" i="5"/>
  <c r="S8" i="5"/>
  <c r="S7" i="5"/>
  <c r="T6" i="5" l="1"/>
  <c r="U6" i="5"/>
  <c r="T7" i="5"/>
  <c r="U7" i="5"/>
  <c r="C68" i="5"/>
  <c r="T8" i="5"/>
  <c r="U8" i="5"/>
</calcChain>
</file>

<file path=xl/sharedStrings.xml><?xml version="1.0" encoding="utf-8"?>
<sst xmlns="http://schemas.openxmlformats.org/spreadsheetml/2006/main" count="104" uniqueCount="59">
  <si>
    <t>Versenyző</t>
  </si>
  <si>
    <t>Rajtszám</t>
  </si>
  <si>
    <t>Rajt</t>
  </si>
  <si>
    <t>Cél</t>
  </si>
  <si>
    <t>Csibecsúcs</t>
  </si>
  <si>
    <t>Gólyagát</t>
  </si>
  <si>
    <t>Hódhegyes</t>
  </si>
  <si>
    <t>Récerét</t>
  </si>
  <si>
    <t>Mókus-málló</t>
  </si>
  <si>
    <t>Búbos-berek</t>
  </si>
  <si>
    <t>Tündértű</t>
  </si>
  <si>
    <t>Csoda-cseppkő</t>
  </si>
  <si>
    <t>Rókarege</t>
  </si>
  <si>
    <t>Adonyi Amália</t>
  </si>
  <si>
    <t>Esztergom Andrea</t>
  </si>
  <si>
    <t>Esztergom Eszter</t>
  </si>
  <si>
    <t>Etyeki Elek</t>
  </si>
  <si>
    <t>Farmosi Fanni</t>
  </si>
  <si>
    <t>Fertődi Friderika</t>
  </si>
  <si>
    <t>Fonyódi Frigyes</t>
  </si>
  <si>
    <t>Fóti Franciska</t>
  </si>
  <si>
    <t xml:space="preserve">Földesi Fábián </t>
  </si>
  <si>
    <t>Gárdonyi Gizella</t>
  </si>
  <si>
    <t>Gombai Gáspár</t>
  </si>
  <si>
    <t>Hernádi Hugó</t>
  </si>
  <si>
    <t>Karcagi Katalin</t>
  </si>
  <si>
    <t>Kenderesi Kázmér</t>
  </si>
  <si>
    <t>Kerepesi Katalin</t>
  </si>
  <si>
    <t>Kőszegi Kázmér</t>
  </si>
  <si>
    <t>Letkési Lajos</t>
  </si>
  <si>
    <t>Monori Márton</t>
  </si>
  <si>
    <t>Örkényi Ödön</t>
  </si>
  <si>
    <t>Pápai Petrik</t>
  </si>
  <si>
    <t>Péceli Panna</t>
  </si>
  <si>
    <t>Pécsi Péter</t>
  </si>
  <si>
    <t>Pomázi Petra</t>
  </si>
  <si>
    <t>Soproni Sámuel</t>
  </si>
  <si>
    <t>Szegedi Szilvia</t>
  </si>
  <si>
    <t>Szepezdi Szilárd</t>
  </si>
  <si>
    <t>Sziráki Szilvia</t>
  </si>
  <si>
    <t>Váci Vendel</t>
  </si>
  <si>
    <t>Velencei Viktor</t>
  </si>
  <si>
    <t>Zirci Zoltán</t>
  </si>
  <si>
    <t>Dobogósok</t>
  </si>
  <si>
    <t>1. helyezett</t>
  </si>
  <si>
    <t>2. helyezett</t>
  </si>
  <si>
    <t>3. helyezett</t>
  </si>
  <si>
    <t>Feladta</t>
  </si>
  <si>
    <t>Ideje</t>
  </si>
  <si>
    <t>Rajtszáma</t>
  </si>
  <si>
    <t>Macskakő</t>
  </si>
  <si>
    <t>Sárkányos</t>
  </si>
  <si>
    <t>Abszolút idők</t>
  </si>
  <si>
    <t>Részidők</t>
  </si>
  <si>
    <t>átlag</t>
  </si>
  <si>
    <t>Táv</t>
  </si>
  <si>
    <t>Átlagsebesség</t>
  </si>
  <si>
    <t>Megérkezés időpontja</t>
  </si>
  <si>
    <t>Aszódi András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</si>
</sst>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0&quot; km/h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164" fontId="0" fillId="0" borderId="0" xfId="0" applyNumberFormat="1" applyFont="1"/>
    <xf numFmtId="21" fontId="0" fillId="0" borderId="0" xfId="0" applyNumberFormat="1" applyFont="1"/>
    <xf numFmtId="0" fontId="0" fillId="0" borderId="0" xfId="0" applyFont="1" applyAlignment="1">
      <alignment horizontal="center" vertical="center"/>
    </xf>
    <xf numFmtId="0" fontId="1" fillId="0" borderId="0" xfId="0" applyFont="1"/>
    <xf numFmtId="165" fontId="0" fillId="0" borderId="0" xfId="0" applyNumberFormat="1" applyFont="1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workbookViewId="0"/>
  </sheetViews>
  <sheetFormatPr defaultRowHeight="15" x14ac:dyDescent="0.25"/>
  <cols>
    <col min="1" max="1" width="21.140625" style="1" bestFit="1" customWidth="1"/>
    <col min="2" max="2" width="8.85546875" style="1" bestFit="1" customWidth="1"/>
    <col min="3" max="3" width="11.42578125" style="1" customWidth="1"/>
    <col min="4" max="4" width="10.42578125" style="1" bestFit="1" customWidth="1"/>
    <col min="5" max="5" width="14.42578125" style="1" bestFit="1" customWidth="1"/>
    <col min="6" max="6" width="11.7109375" style="1" customWidth="1"/>
    <col min="7" max="7" width="9.85546875" style="1" customWidth="1"/>
    <col min="8" max="8" width="12.5703125" style="1" bestFit="1" customWidth="1"/>
    <col min="9" max="9" width="12.28515625" style="1" bestFit="1" customWidth="1"/>
    <col min="10" max="10" width="10.7109375" style="1" customWidth="1"/>
    <col min="11" max="11" width="8.140625" style="1" bestFit="1" customWidth="1"/>
    <col min="12" max="13" width="9.85546875" style="1" bestFit="1" customWidth="1"/>
    <col min="14" max="14" width="9.5703125" style="1" bestFit="1" customWidth="1"/>
    <col min="15" max="15" width="12.140625" style="1" customWidth="1"/>
    <col min="16" max="16" width="7.42578125" style="1" customWidth="1"/>
    <col min="17" max="17" width="5.85546875" style="1" customWidth="1"/>
    <col min="18" max="18" width="11.42578125" style="1" bestFit="1" customWidth="1"/>
    <col min="19" max="19" width="9.140625" style="1"/>
    <col min="20" max="20" width="11.42578125" style="1" bestFit="1" customWidth="1"/>
    <col min="21" max="21" width="14.7109375" style="1" customWidth="1"/>
    <col min="22" max="22" width="9.85546875" style="1" bestFit="1" customWidth="1"/>
    <col min="23" max="16384" width="9.140625" style="1"/>
  </cols>
  <sheetData>
    <row r="1" spans="1:21" ht="23.25" x14ac:dyDescent="0.35">
      <c r="A1" s="5" t="s">
        <v>52</v>
      </c>
      <c r="D1" s="4"/>
      <c r="E1" s="4"/>
      <c r="F1" s="4"/>
      <c r="G1" s="4"/>
    </row>
    <row r="2" spans="1:21" ht="30" x14ac:dyDescent="0.25">
      <c r="A2" s="10" t="s">
        <v>0</v>
      </c>
      <c r="B2" s="10" t="s">
        <v>1</v>
      </c>
      <c r="C2" s="10" t="s">
        <v>12</v>
      </c>
      <c r="D2" s="10" t="s">
        <v>10</v>
      </c>
      <c r="E2" s="10" t="s">
        <v>11</v>
      </c>
      <c r="F2" s="10" t="s">
        <v>4</v>
      </c>
      <c r="G2" s="10" t="s">
        <v>5</v>
      </c>
      <c r="H2" s="10" t="s">
        <v>8</v>
      </c>
      <c r="I2" s="10" t="s">
        <v>9</v>
      </c>
      <c r="J2" s="10" t="s">
        <v>6</v>
      </c>
      <c r="K2" s="10" t="s">
        <v>7</v>
      </c>
      <c r="L2" s="10" t="s">
        <v>51</v>
      </c>
      <c r="M2" s="10" t="s">
        <v>50</v>
      </c>
      <c r="N2" s="10" t="s">
        <v>3</v>
      </c>
      <c r="O2" s="11" t="s">
        <v>57</v>
      </c>
      <c r="P2" s="4"/>
      <c r="R2" s="1" t="s">
        <v>2</v>
      </c>
      <c r="S2" s="1" t="s">
        <v>55</v>
      </c>
    </row>
    <row r="3" spans="1:21" x14ac:dyDescent="0.25">
      <c r="A3" s="9" t="s">
        <v>13</v>
      </c>
      <c r="B3" s="12">
        <v>968</v>
      </c>
      <c r="C3" s="13">
        <v>2.9872685185185183E-2</v>
      </c>
      <c r="D3" s="13">
        <v>0.10189814814814814</v>
      </c>
      <c r="E3" s="13">
        <v>0.14486111111111111</v>
      </c>
      <c r="F3" s="13">
        <v>0.19655092592592593</v>
      </c>
      <c r="G3" s="13">
        <v>0.25221064814814814</v>
      </c>
      <c r="H3" s="13">
        <v>0.30938657407407405</v>
      </c>
      <c r="I3" s="13">
        <v>0.39967592592592593</v>
      </c>
      <c r="J3" s="13">
        <v>0.48015046296296293</v>
      </c>
      <c r="K3" s="13">
        <v>0.60091435185185182</v>
      </c>
      <c r="L3" s="13">
        <v>0.66188657407407414</v>
      </c>
      <c r="M3" s="13">
        <v>0.76980324074074069</v>
      </c>
      <c r="N3" s="13">
        <v>0.81725694444444441</v>
      </c>
      <c r="O3" s="13">
        <f>IF(N3&lt;&gt;"",$R$3+N3,"Feladta")</f>
        <v>1.1089236111111112</v>
      </c>
      <c r="R3" s="3">
        <v>0.29166666666666669</v>
      </c>
      <c r="S3" s="1">
        <v>115</v>
      </c>
    </row>
    <row r="4" spans="1:21" x14ac:dyDescent="0.25">
      <c r="A4" s="9" t="s">
        <v>58</v>
      </c>
      <c r="B4" s="12">
        <v>513</v>
      </c>
      <c r="C4" s="13">
        <v>2.6956018518518522E-2</v>
      </c>
      <c r="D4" s="13">
        <v>8.6724537037037031E-2</v>
      </c>
      <c r="E4" s="13">
        <v>0.12246527777777778</v>
      </c>
      <c r="F4" s="13">
        <v>0.16349537037037037</v>
      </c>
      <c r="G4" s="13">
        <v>0.21656249999999999</v>
      </c>
      <c r="H4" s="13">
        <v>0.26690972222222226</v>
      </c>
      <c r="I4" s="13">
        <v>0.34880787037037037</v>
      </c>
      <c r="J4" s="13">
        <v>0.42743055555555554</v>
      </c>
      <c r="K4" s="13">
        <v>0.54369212962962965</v>
      </c>
      <c r="L4" s="13">
        <v>0.60196759259259258</v>
      </c>
      <c r="M4" s="13">
        <v>0.7006944444444444</v>
      </c>
      <c r="N4" s="13">
        <v>0.74943287037037043</v>
      </c>
      <c r="O4" s="13">
        <f t="shared" ref="O4:O33" si="0">IF(N4&lt;&gt;"",$R$3+N4,"Feladta")</f>
        <v>1.0410995370370371</v>
      </c>
    </row>
    <row r="5" spans="1:21" x14ac:dyDescent="0.25">
      <c r="A5" s="9" t="s">
        <v>14</v>
      </c>
      <c r="B5" s="12">
        <v>725</v>
      </c>
      <c r="C5" s="13">
        <v>2.298611111111111E-2</v>
      </c>
      <c r="D5" s="13">
        <v>7.181712962962962E-2</v>
      </c>
      <c r="E5" s="13">
        <v>9.9548611111111115E-2</v>
      </c>
      <c r="F5" s="13">
        <v>0.13060185185185186</v>
      </c>
      <c r="G5" s="13">
        <v>0.16718750000000002</v>
      </c>
      <c r="H5" s="13">
        <v>0.20659722222222221</v>
      </c>
      <c r="I5" s="13">
        <v>0.27190972222222221</v>
      </c>
      <c r="J5" s="13">
        <v>0.32883101851851854</v>
      </c>
      <c r="K5" s="13">
        <v>0.42150462962962965</v>
      </c>
      <c r="L5" s="13">
        <v>0.46570601851851851</v>
      </c>
      <c r="M5" s="13">
        <v>0.54984953703703698</v>
      </c>
      <c r="N5" s="13">
        <v>0.58499999999999996</v>
      </c>
      <c r="O5" s="13">
        <f t="shared" si="0"/>
        <v>0.87666666666666671</v>
      </c>
      <c r="R5" s="1" t="s">
        <v>43</v>
      </c>
      <c r="S5" s="1" t="s">
        <v>48</v>
      </c>
      <c r="T5" s="1" t="s">
        <v>49</v>
      </c>
      <c r="U5" s="1" t="s">
        <v>56</v>
      </c>
    </row>
    <row r="6" spans="1:21" x14ac:dyDescent="0.25">
      <c r="A6" s="9" t="s">
        <v>15</v>
      </c>
      <c r="B6" s="12">
        <v>977</v>
      </c>
      <c r="C6" s="13">
        <v>2.0914351851851851E-2</v>
      </c>
      <c r="D6" s="13">
        <v>6.6689814814814813E-2</v>
      </c>
      <c r="E6" s="13">
        <v>9.2488425925925932E-2</v>
      </c>
      <c r="F6" s="13">
        <v>0.12090277777777779</v>
      </c>
      <c r="G6" s="13">
        <v>0.14913194444444444</v>
      </c>
      <c r="H6" s="13">
        <v>0.17791666666666664</v>
      </c>
      <c r="I6" s="13">
        <v>0.22418981481481481</v>
      </c>
      <c r="J6" s="13">
        <v>0.26421296296296298</v>
      </c>
      <c r="K6" s="13">
        <v>0.32292824074074072</v>
      </c>
      <c r="L6" s="13">
        <v>0.35280092592592593</v>
      </c>
      <c r="M6" s="13">
        <v>0.41065972222222219</v>
      </c>
      <c r="N6" s="13">
        <v>0.43870370370370365</v>
      </c>
      <c r="O6" s="13">
        <f t="shared" si="0"/>
        <v>0.73037037037037034</v>
      </c>
      <c r="R6" s="1" t="s">
        <v>44</v>
      </c>
      <c r="S6" s="2">
        <f>SMALL(N3:N33,1)</f>
        <v>0.43870370370370365</v>
      </c>
      <c r="T6" s="1">
        <f>INDEX($B$3:$B$33,MATCH(S6,$N$3:$N$33,0))</f>
        <v>977</v>
      </c>
      <c r="U6" s="6">
        <f>$S$3/(S6*24)</f>
        <v>10.922330097087379</v>
      </c>
    </row>
    <row r="7" spans="1:21" x14ac:dyDescent="0.25">
      <c r="A7" s="9" t="s">
        <v>16</v>
      </c>
      <c r="B7" s="12">
        <v>627</v>
      </c>
      <c r="C7" s="13">
        <v>3.6157407407407409E-2</v>
      </c>
      <c r="D7" s="13">
        <v>0.11714120370370369</v>
      </c>
      <c r="E7" s="13">
        <v>0.16475694444444444</v>
      </c>
      <c r="F7" s="13">
        <v>0.21861111111111112</v>
      </c>
      <c r="G7" s="13">
        <v>0.27643518518518517</v>
      </c>
      <c r="H7" s="13">
        <v>0.33607638888888891</v>
      </c>
      <c r="I7" s="13">
        <v>0.43721064814814814</v>
      </c>
      <c r="J7" s="13">
        <v>0.51932870370370365</v>
      </c>
      <c r="K7" s="13">
        <v>0.64880787037037035</v>
      </c>
      <c r="L7" s="13">
        <v>0.70789351851851856</v>
      </c>
      <c r="M7" s="13">
        <v>0.82127314814814811</v>
      </c>
      <c r="N7" s="13">
        <v>0.86927083333333333</v>
      </c>
      <c r="O7" s="13">
        <f t="shared" si="0"/>
        <v>1.1609375</v>
      </c>
      <c r="R7" s="1" t="s">
        <v>45</v>
      </c>
      <c r="S7" s="2">
        <f>SMALL(N3:N33,2)</f>
        <v>0.53620370370370374</v>
      </c>
      <c r="T7" s="1">
        <f>INDEX($B$3:$B$33,MATCH(S7,$N$3:$N$33,0))</f>
        <v>102</v>
      </c>
      <c r="U7" s="6">
        <f t="shared" ref="U7:U8" si="1">$S$3/(S7*24)</f>
        <v>8.9362804351580039</v>
      </c>
    </row>
    <row r="8" spans="1:21" x14ac:dyDescent="0.25">
      <c r="A8" s="9" t="s">
        <v>17</v>
      </c>
      <c r="B8" s="12">
        <v>548</v>
      </c>
      <c r="C8" s="13">
        <v>2.6863425925925926E-2</v>
      </c>
      <c r="D8" s="13">
        <v>9.5057870370370376E-2</v>
      </c>
      <c r="E8" s="13">
        <v>0.13476851851851851</v>
      </c>
      <c r="F8" s="13">
        <v>0.17701388888888889</v>
      </c>
      <c r="G8" s="13">
        <v>0.23067129629629632</v>
      </c>
      <c r="H8" s="13">
        <v>0.28319444444444447</v>
      </c>
      <c r="I8" s="13">
        <v>0.3644444444444444</v>
      </c>
      <c r="J8" s="13">
        <v>0.43778935185185186</v>
      </c>
      <c r="K8" s="13">
        <v>0.55828703703703708</v>
      </c>
      <c r="L8" s="13">
        <v>0.61802083333333335</v>
      </c>
      <c r="M8" s="13">
        <v>0.72315972222222225</v>
      </c>
      <c r="N8" s="13">
        <v>0.76653935185185185</v>
      </c>
      <c r="O8" s="13">
        <f t="shared" si="0"/>
        <v>1.0582060185185185</v>
      </c>
      <c r="R8" s="1" t="s">
        <v>46</v>
      </c>
      <c r="S8" s="2">
        <f>SMALL(N3:N33,3)</f>
        <v>0.55098379629629635</v>
      </c>
      <c r="T8" s="1">
        <f>INDEX($B$3:$B$33,MATCH(S8,$N$3:$N$33,0))</f>
        <v>530</v>
      </c>
      <c r="U8" s="6">
        <f t="shared" si="1"/>
        <v>8.6965654868186117</v>
      </c>
    </row>
    <row r="9" spans="1:21" x14ac:dyDescent="0.25">
      <c r="A9" s="9" t="s">
        <v>18</v>
      </c>
      <c r="B9" s="12">
        <v>297</v>
      </c>
      <c r="C9" s="13">
        <v>2.6030092592592594E-2</v>
      </c>
      <c r="D9" s="13">
        <v>8.5763888888888876E-2</v>
      </c>
      <c r="E9" s="13">
        <v>0.12025462962962963</v>
      </c>
      <c r="F9" s="13">
        <v>0.15730324074074073</v>
      </c>
      <c r="G9" s="13">
        <v>0.20297453703703705</v>
      </c>
      <c r="H9" s="13">
        <v>0.24350694444444443</v>
      </c>
      <c r="I9" s="13">
        <v>0.31309027777777776</v>
      </c>
      <c r="J9" s="13">
        <v>0.3772800925925926</v>
      </c>
      <c r="K9" s="13">
        <v>0.48674768518518513</v>
      </c>
      <c r="L9" s="13">
        <v>0.53783564814814822</v>
      </c>
      <c r="M9" s="13">
        <v>0.62679398148148147</v>
      </c>
      <c r="N9" s="13">
        <v>0.66590277777777784</v>
      </c>
      <c r="O9" s="13">
        <f t="shared" si="0"/>
        <v>0.95756944444444447</v>
      </c>
    </row>
    <row r="10" spans="1:21" x14ac:dyDescent="0.25">
      <c r="A10" s="9" t="s">
        <v>19</v>
      </c>
      <c r="B10" s="12">
        <v>141</v>
      </c>
      <c r="C10" s="13">
        <v>2.525462962962963E-2</v>
      </c>
      <c r="D10" s="13">
        <v>8.0914351851851848E-2</v>
      </c>
      <c r="E10" s="13">
        <v>0.11459490740740741</v>
      </c>
      <c r="F10" s="13">
        <v>0.15052083333333333</v>
      </c>
      <c r="G10" s="13">
        <v>0.19024305555555557</v>
      </c>
      <c r="H10" s="13">
        <v>0.229375</v>
      </c>
      <c r="I10" s="13">
        <v>0.29518518518518516</v>
      </c>
      <c r="J10" s="13">
        <v>0.34986111111111112</v>
      </c>
      <c r="K10" s="13">
        <v>0.43480324074074073</v>
      </c>
      <c r="L10" s="13">
        <v>0.47496527777777775</v>
      </c>
      <c r="M10" s="13">
        <v>0.54488425925925921</v>
      </c>
      <c r="N10" s="13">
        <v>0.57214120370370369</v>
      </c>
      <c r="O10" s="13">
        <f t="shared" si="0"/>
        <v>0.86380787037037043</v>
      </c>
      <c r="R10" s="1" t="s">
        <v>47</v>
      </c>
      <c r="S10" s="1">
        <f>COUNTBLANK(N3:N33)</f>
        <v>4</v>
      </c>
    </row>
    <row r="11" spans="1:21" x14ac:dyDescent="0.25">
      <c r="A11" s="9" t="s">
        <v>20</v>
      </c>
      <c r="B11" s="12">
        <v>514</v>
      </c>
      <c r="C11" s="13">
        <v>3.1354166666666662E-2</v>
      </c>
      <c r="D11" s="13">
        <v>0.11680555555555555</v>
      </c>
      <c r="E11" s="13">
        <v>0.16444444444444445</v>
      </c>
      <c r="F11" s="13">
        <v>0.21693287037037037</v>
      </c>
      <c r="G11" s="13">
        <v>0.27884259259259259</v>
      </c>
      <c r="H11" s="13">
        <v>0.34060185185185188</v>
      </c>
      <c r="I11" s="13">
        <v>0.43874999999999997</v>
      </c>
      <c r="J11" s="13">
        <v>0.5180555555555556</v>
      </c>
      <c r="K11" s="13">
        <v>0.64763888888888888</v>
      </c>
      <c r="L11" s="13">
        <v>0.71747685185185184</v>
      </c>
      <c r="M11" s="13"/>
      <c r="N11" s="13"/>
      <c r="O11" s="13" t="str">
        <f t="shared" si="0"/>
        <v>Feladta</v>
      </c>
    </row>
    <row r="12" spans="1:21" x14ac:dyDescent="0.25">
      <c r="A12" s="9" t="s">
        <v>21</v>
      </c>
      <c r="B12" s="12">
        <v>541</v>
      </c>
      <c r="C12" s="13">
        <v>2.7997685185185184E-2</v>
      </c>
      <c r="D12" s="13">
        <v>8.9027777777777775E-2</v>
      </c>
      <c r="E12" s="13">
        <v>0.12734953703703702</v>
      </c>
      <c r="F12" s="13">
        <v>0.16894675925925925</v>
      </c>
      <c r="G12" s="13">
        <v>0.2091898148148148</v>
      </c>
      <c r="H12" s="13">
        <v>0.25063657407407408</v>
      </c>
      <c r="I12" s="13">
        <v>0.31331018518518522</v>
      </c>
      <c r="J12" s="13">
        <v>0.36809027777777775</v>
      </c>
      <c r="K12" s="13">
        <v>0.44494212962962965</v>
      </c>
      <c r="L12" s="13">
        <v>0.48248842592592589</v>
      </c>
      <c r="M12" s="13">
        <v>0.54606481481481484</v>
      </c>
      <c r="N12" s="13">
        <v>0.57431712962962966</v>
      </c>
      <c r="O12" s="13">
        <f t="shared" si="0"/>
        <v>0.8659837962962964</v>
      </c>
    </row>
    <row r="13" spans="1:21" x14ac:dyDescent="0.25">
      <c r="A13" s="9" t="s">
        <v>22</v>
      </c>
      <c r="B13" s="12">
        <v>992</v>
      </c>
      <c r="C13" s="13">
        <v>2.9050925925925928E-2</v>
      </c>
      <c r="D13" s="13">
        <v>9.5868055555555554E-2</v>
      </c>
      <c r="E13" s="13">
        <v>0.13501157407407408</v>
      </c>
      <c r="F13" s="13">
        <v>0.17736111111111111</v>
      </c>
      <c r="G13" s="13">
        <v>0.22810185185185183</v>
      </c>
      <c r="H13" s="13">
        <v>0.28123842592592591</v>
      </c>
      <c r="I13" s="13">
        <v>0.36333333333333334</v>
      </c>
      <c r="J13" s="13">
        <v>0.43945601851851851</v>
      </c>
      <c r="K13" s="13">
        <v>0.5584027777777778</v>
      </c>
      <c r="L13" s="13">
        <v>0.62494212962962969</v>
      </c>
      <c r="M13" s="13">
        <v>0.75104166666666661</v>
      </c>
      <c r="N13" s="13">
        <v>0.80116898148148152</v>
      </c>
      <c r="O13" s="13">
        <f t="shared" si="0"/>
        <v>1.0928356481481483</v>
      </c>
    </row>
    <row r="14" spans="1:21" x14ac:dyDescent="0.25">
      <c r="A14" s="9" t="s">
        <v>23</v>
      </c>
      <c r="B14" s="12">
        <v>573</v>
      </c>
      <c r="C14" s="13">
        <v>3.079861111111111E-2</v>
      </c>
      <c r="D14" s="13">
        <v>0.10717592592592594</v>
      </c>
      <c r="E14" s="13">
        <v>0.15259259259259259</v>
      </c>
      <c r="F14" s="13">
        <v>0.20591435185185183</v>
      </c>
      <c r="G14" s="13">
        <v>0.26877314814814818</v>
      </c>
      <c r="H14" s="13">
        <v>0.32635416666666667</v>
      </c>
      <c r="I14" s="13">
        <v>0.42303240740740744</v>
      </c>
      <c r="J14" s="13">
        <v>0.50123842592592593</v>
      </c>
      <c r="K14" s="13">
        <v>0.62609953703703702</v>
      </c>
      <c r="L14" s="13">
        <v>0.68943287037037038</v>
      </c>
      <c r="M14" s="13">
        <v>0.79259259259259263</v>
      </c>
      <c r="N14" s="13">
        <v>0.84599537037037031</v>
      </c>
      <c r="O14" s="13">
        <f t="shared" si="0"/>
        <v>1.1376620370370369</v>
      </c>
    </row>
    <row r="15" spans="1:21" x14ac:dyDescent="0.25">
      <c r="A15" s="9" t="s">
        <v>24</v>
      </c>
      <c r="B15" s="12">
        <v>644</v>
      </c>
      <c r="C15" s="13">
        <v>2.5347222222222219E-2</v>
      </c>
      <c r="D15" s="13">
        <v>8.2083333333333341E-2</v>
      </c>
      <c r="E15" s="13">
        <v>0.11619212962962962</v>
      </c>
      <c r="F15" s="13">
        <v>0.15425925925925926</v>
      </c>
      <c r="G15" s="13">
        <v>0.19416666666666668</v>
      </c>
      <c r="H15" s="13">
        <v>0.2341087962962963</v>
      </c>
      <c r="I15" s="13">
        <v>0.30081018518518515</v>
      </c>
      <c r="J15" s="13">
        <v>0.35722222222222227</v>
      </c>
      <c r="K15" s="13">
        <v>0.4461458333333333</v>
      </c>
      <c r="L15" s="13">
        <v>0.49262731481481481</v>
      </c>
      <c r="M15" s="13">
        <v>0.57128472222222226</v>
      </c>
      <c r="N15" s="13">
        <v>0.60627314814814814</v>
      </c>
      <c r="O15" s="13">
        <f t="shared" si="0"/>
        <v>0.89793981481481477</v>
      </c>
    </row>
    <row r="16" spans="1:21" x14ac:dyDescent="0.25">
      <c r="A16" s="9" t="s">
        <v>25</v>
      </c>
      <c r="B16" s="12">
        <v>729</v>
      </c>
      <c r="C16" s="13">
        <v>2.9930555555555557E-2</v>
      </c>
      <c r="D16" s="13">
        <v>9.2939814814814822E-2</v>
      </c>
      <c r="E16" s="13">
        <v>0.13548611111111111</v>
      </c>
      <c r="F16" s="13"/>
      <c r="G16" s="13"/>
      <c r="H16" s="13"/>
      <c r="I16" s="13"/>
      <c r="J16" s="13"/>
      <c r="K16" s="13"/>
      <c r="L16" s="13"/>
      <c r="M16" s="13"/>
      <c r="N16" s="13"/>
      <c r="O16" s="13" t="str">
        <f t="shared" si="0"/>
        <v>Feladta</v>
      </c>
    </row>
    <row r="17" spans="1:15" x14ac:dyDescent="0.25">
      <c r="A17" s="9" t="s">
        <v>26</v>
      </c>
      <c r="B17" s="12">
        <v>990</v>
      </c>
      <c r="C17" s="13">
        <v>2.8912037037037038E-2</v>
      </c>
      <c r="D17" s="13">
        <v>9.5613425925925921E-2</v>
      </c>
      <c r="E17" s="13">
        <v>0.13887731481481483</v>
      </c>
      <c r="F17" s="13">
        <v>0.18077546296296296</v>
      </c>
      <c r="G17" s="13">
        <v>0.22486111111111109</v>
      </c>
      <c r="H17" s="13">
        <v>0.2698726851851852</v>
      </c>
      <c r="I17" s="13">
        <v>0.34056712962962959</v>
      </c>
      <c r="J17" s="13">
        <v>0.40271990740740743</v>
      </c>
      <c r="K17" s="13">
        <v>0.49885416666666665</v>
      </c>
      <c r="L17" s="13">
        <v>0.54946759259259259</v>
      </c>
      <c r="M17" s="13">
        <v>0.64706018518518515</v>
      </c>
      <c r="N17" s="13">
        <v>0.6909953703703704</v>
      </c>
      <c r="O17" s="13">
        <f t="shared" si="0"/>
        <v>0.98266203703703714</v>
      </c>
    </row>
    <row r="18" spans="1:15" x14ac:dyDescent="0.25">
      <c r="A18" s="9" t="s">
        <v>27</v>
      </c>
      <c r="B18" s="12">
        <v>267</v>
      </c>
      <c r="C18" s="13">
        <v>2.8043981481481479E-2</v>
      </c>
      <c r="D18" s="13">
        <v>9.0069444444444438E-2</v>
      </c>
      <c r="E18" s="13">
        <v>0.13021990740740741</v>
      </c>
      <c r="F18" s="13">
        <v>0.17644675925925926</v>
      </c>
      <c r="G18" s="13">
        <v>0.23238425925925923</v>
      </c>
      <c r="H18" s="13">
        <v>0.2872453703703704</v>
      </c>
      <c r="I18" s="13">
        <v>0.37362268518518515</v>
      </c>
      <c r="J18" s="13">
        <v>0.44832175925925927</v>
      </c>
      <c r="K18" s="13">
        <v>0.56484953703703711</v>
      </c>
      <c r="L18" s="13">
        <v>0.61247685185185186</v>
      </c>
      <c r="M18" s="13">
        <v>0.71458333333333324</v>
      </c>
      <c r="N18" s="13">
        <v>0.75883101851851853</v>
      </c>
      <c r="O18" s="13">
        <f t="shared" si="0"/>
        <v>1.0504976851851853</v>
      </c>
    </row>
    <row r="19" spans="1:15" x14ac:dyDescent="0.25">
      <c r="A19" s="9" t="s">
        <v>28</v>
      </c>
      <c r="B19" s="12">
        <v>343</v>
      </c>
      <c r="C19" s="13">
        <v>3.0439814814814819E-2</v>
      </c>
      <c r="D19" s="13">
        <v>0.10363425925925925</v>
      </c>
      <c r="E19" s="13">
        <v>0.14494212962962963</v>
      </c>
      <c r="F19" s="13">
        <v>0.1939814814814815</v>
      </c>
      <c r="G19" s="13">
        <v>0.24277777777777776</v>
      </c>
      <c r="H19" s="13">
        <v>0.29354166666666665</v>
      </c>
      <c r="I19" s="13">
        <v>0.38459490740740737</v>
      </c>
      <c r="J19" s="13">
        <v>0.45957175925925925</v>
      </c>
      <c r="K19" s="13">
        <v>0.57929398148148148</v>
      </c>
      <c r="L19" s="13">
        <v>0.64513888888888882</v>
      </c>
      <c r="M19" s="13">
        <v>0.7493171296296296</v>
      </c>
      <c r="N19" s="13">
        <v>0.80326388888888889</v>
      </c>
      <c r="O19" s="13">
        <f t="shared" si="0"/>
        <v>1.0949305555555555</v>
      </c>
    </row>
    <row r="20" spans="1:15" x14ac:dyDescent="0.25">
      <c r="A20" s="9" t="s">
        <v>29</v>
      </c>
      <c r="B20" s="12">
        <v>466</v>
      </c>
      <c r="C20" s="13">
        <v>2.990740740740741E-2</v>
      </c>
      <c r="D20" s="13">
        <v>9.8761574074074085E-2</v>
      </c>
      <c r="E20" s="13">
        <v>0.14226851851851852</v>
      </c>
      <c r="F20" s="13">
        <v>0.18989583333333335</v>
      </c>
      <c r="G20" s="13">
        <v>0.24261574074074074</v>
      </c>
      <c r="H20" s="13">
        <v>0.29804398148148148</v>
      </c>
      <c r="I20" s="13">
        <v>0.38305555555555554</v>
      </c>
      <c r="J20" s="13">
        <v>0.46156250000000004</v>
      </c>
      <c r="K20" s="13">
        <v>0.57950231481481485</v>
      </c>
      <c r="L20" s="13">
        <v>0.64893518518518511</v>
      </c>
      <c r="M20" s="13">
        <v>0.7845833333333333</v>
      </c>
      <c r="N20" s="13">
        <v>0.82843750000000005</v>
      </c>
      <c r="O20" s="13">
        <f t="shared" si="0"/>
        <v>1.1201041666666667</v>
      </c>
    </row>
    <row r="21" spans="1:15" x14ac:dyDescent="0.25">
      <c r="A21" s="9" t="s">
        <v>30</v>
      </c>
      <c r="B21" s="12">
        <v>567</v>
      </c>
      <c r="C21" s="13">
        <v>2.3067129629629632E-2</v>
      </c>
      <c r="D21" s="13">
        <v>7.8379629629629632E-2</v>
      </c>
      <c r="E21" s="13">
        <v>0.11568287037037038</v>
      </c>
      <c r="F21" s="13">
        <v>0.16172453703703704</v>
      </c>
      <c r="G21" s="13">
        <v>0.22525462962962964</v>
      </c>
      <c r="H21" s="13">
        <v>0.2898958333333333</v>
      </c>
      <c r="I21" s="13">
        <v>0.3760532407407407</v>
      </c>
      <c r="J21" s="13">
        <v>0.4616319444444445</v>
      </c>
      <c r="K21" s="13">
        <v>0.57981481481481478</v>
      </c>
      <c r="L21" s="13">
        <v>0.64863425925925922</v>
      </c>
      <c r="M21" s="13"/>
      <c r="N21" s="13"/>
      <c r="O21" s="13" t="str">
        <f t="shared" si="0"/>
        <v>Feladta</v>
      </c>
    </row>
    <row r="22" spans="1:15" x14ac:dyDescent="0.25">
      <c r="A22" s="9" t="s">
        <v>31</v>
      </c>
      <c r="B22" s="12">
        <v>599</v>
      </c>
      <c r="C22" s="13">
        <v>2.9143518518518517E-2</v>
      </c>
      <c r="D22" s="13">
        <v>9.4247685185185184E-2</v>
      </c>
      <c r="E22" s="13">
        <v>0.13511574074074076</v>
      </c>
      <c r="F22" s="13">
        <v>0.17818287037037037</v>
      </c>
      <c r="G22" s="13">
        <v>0.22802083333333334</v>
      </c>
      <c r="H22" s="13">
        <v>0.27505787037037038</v>
      </c>
      <c r="I22" s="13">
        <v>0.35259259259259257</v>
      </c>
      <c r="J22" s="13">
        <v>0.42329861111111117</v>
      </c>
      <c r="K22" s="13">
        <v>0.53880787037037037</v>
      </c>
      <c r="L22" s="13">
        <v>0.59568287037037038</v>
      </c>
      <c r="M22" s="13">
        <v>0.69297453703703704</v>
      </c>
      <c r="N22" s="13">
        <v>0.73200231481481481</v>
      </c>
      <c r="O22" s="13">
        <f t="shared" si="0"/>
        <v>1.0236689814814814</v>
      </c>
    </row>
    <row r="23" spans="1:15" x14ac:dyDescent="0.25">
      <c r="A23" s="9" t="s">
        <v>32</v>
      </c>
      <c r="B23" s="12">
        <v>295</v>
      </c>
      <c r="C23" s="13">
        <v>2.4282407407407409E-2</v>
      </c>
      <c r="D23" s="13">
        <v>7.8842592592592589E-2</v>
      </c>
      <c r="E23" s="13">
        <v>0.11104166666666666</v>
      </c>
      <c r="F23" s="13">
        <v>0.14499999999999999</v>
      </c>
      <c r="G23" s="13">
        <v>0.18357638888888891</v>
      </c>
      <c r="H23" s="13">
        <v>0.22034722222222222</v>
      </c>
      <c r="I23" s="13">
        <v>0.27589120370370374</v>
      </c>
      <c r="J23" s="13">
        <v>0.32788194444444446</v>
      </c>
      <c r="K23" s="13">
        <v>0.40844907407407405</v>
      </c>
      <c r="L23" s="13">
        <v>0.4455324074074074</v>
      </c>
      <c r="M23" s="13">
        <v>0.51811342592592591</v>
      </c>
      <c r="N23" s="13">
        <v>0.55101851851851846</v>
      </c>
      <c r="O23" s="13">
        <f t="shared" si="0"/>
        <v>0.84268518518518509</v>
      </c>
    </row>
    <row r="24" spans="1:15" x14ac:dyDescent="0.25">
      <c r="A24" s="9" t="s">
        <v>33</v>
      </c>
      <c r="B24" s="12">
        <v>494</v>
      </c>
      <c r="C24" s="13">
        <v>2.8715277777777781E-2</v>
      </c>
      <c r="D24" s="13">
        <v>9.4976851851851854E-2</v>
      </c>
      <c r="E24" s="13">
        <v>0.13469907407407408</v>
      </c>
      <c r="F24" s="13">
        <v>0.17718750000000003</v>
      </c>
      <c r="G24" s="13">
        <v>0.22298611111111111</v>
      </c>
      <c r="H24" s="13">
        <v>0.27079861111111109</v>
      </c>
      <c r="I24" s="13">
        <v>0.35399305555555555</v>
      </c>
      <c r="J24" s="13">
        <v>0.43424768518518514</v>
      </c>
      <c r="K24" s="13">
        <v>0.5478587962962963</v>
      </c>
      <c r="L24" s="13">
        <v>0.60195601851851854</v>
      </c>
      <c r="M24" s="13">
        <v>0.70068287037037036</v>
      </c>
      <c r="N24" s="13">
        <v>0.74944444444444447</v>
      </c>
      <c r="O24" s="13">
        <f t="shared" si="0"/>
        <v>1.0411111111111111</v>
      </c>
    </row>
    <row r="25" spans="1:15" x14ac:dyDescent="0.25">
      <c r="A25" s="9" t="s">
        <v>34</v>
      </c>
      <c r="B25" s="12">
        <v>566</v>
      </c>
      <c r="C25" s="13">
        <v>2.8645833333333332E-2</v>
      </c>
      <c r="D25" s="13">
        <v>9.5162037037037031E-2</v>
      </c>
      <c r="E25" s="13">
        <v>0.1355787037037037</v>
      </c>
      <c r="F25" s="13">
        <v>0.18157407407407408</v>
      </c>
      <c r="G25" s="13">
        <v>0.23226851851851851</v>
      </c>
      <c r="H25" s="13">
        <v>0.28555555555555556</v>
      </c>
      <c r="I25" s="13">
        <v>0.3740046296296296</v>
      </c>
      <c r="J25" s="13">
        <v>0.44715277777777779</v>
      </c>
      <c r="K25" s="13">
        <v>0.56706018518518519</v>
      </c>
      <c r="L25" s="13">
        <v>0.63428240740740738</v>
      </c>
      <c r="M25" s="13">
        <v>0.74942129629629628</v>
      </c>
      <c r="N25" s="13">
        <v>0.80805555555555564</v>
      </c>
      <c r="O25" s="13">
        <f t="shared" si="0"/>
        <v>1.0997222222222223</v>
      </c>
    </row>
    <row r="26" spans="1:15" x14ac:dyDescent="0.25">
      <c r="A26" s="9" t="s">
        <v>35</v>
      </c>
      <c r="B26" s="12">
        <v>488</v>
      </c>
      <c r="C26" s="13">
        <v>2.4120370370370372E-2</v>
      </c>
      <c r="D26" s="13">
        <v>7.5370370370370365E-2</v>
      </c>
      <c r="E26" s="13">
        <v>0.10770833333333334</v>
      </c>
      <c r="F26" s="13">
        <v>0.14224537037037036</v>
      </c>
      <c r="G26" s="13">
        <v>0.18986111111111112</v>
      </c>
      <c r="H26" s="13">
        <v>0.22792824074074072</v>
      </c>
      <c r="I26" s="13">
        <v>0.29743055555555559</v>
      </c>
      <c r="J26" s="13">
        <v>0.35256944444444444</v>
      </c>
      <c r="K26" s="13">
        <v>0.44450231481481484</v>
      </c>
      <c r="L26" s="13">
        <v>0.4880902777777778</v>
      </c>
      <c r="M26" s="13">
        <v>0.56248842592592596</v>
      </c>
      <c r="N26" s="13">
        <v>0.59694444444444439</v>
      </c>
      <c r="O26" s="13">
        <f t="shared" si="0"/>
        <v>0.88861111111111102</v>
      </c>
    </row>
    <row r="27" spans="1:15" x14ac:dyDescent="0.25">
      <c r="A27" s="9" t="s">
        <v>36</v>
      </c>
      <c r="B27" s="12">
        <v>889</v>
      </c>
      <c r="C27" s="13">
        <v>2.9953703703703705E-2</v>
      </c>
      <c r="D27" s="13">
        <v>0.10008101851851851</v>
      </c>
      <c r="E27" s="13">
        <v>0.14605324074074075</v>
      </c>
      <c r="F27" s="13">
        <v>0.19890046296296296</v>
      </c>
      <c r="G27" s="13">
        <v>0.25386574074074075</v>
      </c>
      <c r="H27" s="13">
        <v>0.32511574074074073</v>
      </c>
      <c r="I27" s="13">
        <v>0.45278935185185182</v>
      </c>
      <c r="J27" s="13"/>
      <c r="K27" s="13"/>
      <c r="L27" s="13"/>
      <c r="M27" s="13"/>
      <c r="N27" s="13"/>
      <c r="O27" s="13" t="str">
        <f t="shared" si="0"/>
        <v>Feladta</v>
      </c>
    </row>
    <row r="28" spans="1:15" x14ac:dyDescent="0.25">
      <c r="A28" s="9" t="s">
        <v>37</v>
      </c>
      <c r="B28" s="12">
        <v>110</v>
      </c>
      <c r="C28" s="13">
        <v>2.6932870370370371E-2</v>
      </c>
      <c r="D28" s="13">
        <v>8.6574074074074081E-2</v>
      </c>
      <c r="E28" s="13">
        <v>0.12063657407407408</v>
      </c>
      <c r="F28" s="13">
        <v>0.15775462962962963</v>
      </c>
      <c r="G28" s="13">
        <v>0.20159722222222221</v>
      </c>
      <c r="H28" s="13">
        <v>0.24400462962962963</v>
      </c>
      <c r="I28" s="13">
        <v>0.31594907407407408</v>
      </c>
      <c r="J28" s="13">
        <v>0.37587962962962962</v>
      </c>
      <c r="K28" s="13">
        <v>0.46053240740740736</v>
      </c>
      <c r="L28" s="13">
        <v>0.5085763888888889</v>
      </c>
      <c r="M28" s="13">
        <v>0.58420138888888895</v>
      </c>
      <c r="N28" s="13">
        <v>0.61802083333333335</v>
      </c>
      <c r="O28" s="13">
        <f t="shared" si="0"/>
        <v>0.90968749999999998</v>
      </c>
    </row>
    <row r="29" spans="1:15" x14ac:dyDescent="0.25">
      <c r="A29" s="9" t="s">
        <v>38</v>
      </c>
      <c r="B29" s="12">
        <v>418</v>
      </c>
      <c r="C29" s="13">
        <v>2.361111111111111E-2</v>
      </c>
      <c r="D29" s="13">
        <v>8.2048611111111114E-2</v>
      </c>
      <c r="E29" s="13">
        <v>0.11623842592592593</v>
      </c>
      <c r="F29" s="13">
        <v>0.15746527777777777</v>
      </c>
      <c r="G29" s="13">
        <v>0.20146990740740742</v>
      </c>
      <c r="H29" s="13">
        <v>0.24684027777777776</v>
      </c>
      <c r="I29" s="13">
        <v>0.31829861111111107</v>
      </c>
      <c r="J29" s="13">
        <v>0.38142361111111112</v>
      </c>
      <c r="K29" s="13">
        <v>0.46763888888888888</v>
      </c>
      <c r="L29" s="13">
        <v>0.51440972222222225</v>
      </c>
      <c r="M29" s="13">
        <v>0.59224537037037039</v>
      </c>
      <c r="N29" s="13">
        <v>0.62081018518518516</v>
      </c>
      <c r="O29" s="13">
        <f t="shared" si="0"/>
        <v>0.91247685185185179</v>
      </c>
    </row>
    <row r="30" spans="1:15" x14ac:dyDescent="0.25">
      <c r="A30" s="9" t="s">
        <v>39</v>
      </c>
      <c r="B30" s="12">
        <v>853</v>
      </c>
      <c r="C30" s="13">
        <v>2.3622685185185188E-2</v>
      </c>
      <c r="D30" s="13">
        <v>7.840277777777778E-2</v>
      </c>
      <c r="E30" s="13">
        <v>0.11166666666666665</v>
      </c>
      <c r="F30" s="13">
        <v>0.1532175925925926</v>
      </c>
      <c r="G30" s="13">
        <v>0.20053240740740741</v>
      </c>
      <c r="H30" s="13">
        <v>0.24585648148148151</v>
      </c>
      <c r="I30" s="13">
        <v>0.32181712962962966</v>
      </c>
      <c r="J30" s="13">
        <v>0.39168981481481485</v>
      </c>
      <c r="K30" s="13">
        <v>0.50230324074074073</v>
      </c>
      <c r="L30" s="13">
        <v>0.56362268518518521</v>
      </c>
      <c r="M30" s="13">
        <v>0.66490740740740739</v>
      </c>
      <c r="N30" s="13">
        <v>0.71270833333333339</v>
      </c>
      <c r="O30" s="13">
        <f t="shared" si="0"/>
        <v>1.004375</v>
      </c>
    </row>
    <row r="31" spans="1:15" x14ac:dyDescent="0.25">
      <c r="A31" s="9" t="s">
        <v>40</v>
      </c>
      <c r="B31" s="12">
        <v>530</v>
      </c>
      <c r="C31" s="13">
        <v>2.5162037037037038E-2</v>
      </c>
      <c r="D31" s="13">
        <v>8.0023148148148149E-2</v>
      </c>
      <c r="E31" s="13">
        <v>0.11109953703703705</v>
      </c>
      <c r="F31" s="13">
        <v>0.14502314814814815</v>
      </c>
      <c r="G31" s="13">
        <v>0.18231481481481482</v>
      </c>
      <c r="H31" s="13">
        <v>0.2185300925925926</v>
      </c>
      <c r="I31" s="13">
        <v>0.27648148148148149</v>
      </c>
      <c r="J31" s="13">
        <v>0.32861111111111113</v>
      </c>
      <c r="K31" s="13">
        <v>0.40349537037037037</v>
      </c>
      <c r="L31" s="13">
        <v>0.44400462962962961</v>
      </c>
      <c r="M31" s="13">
        <v>0.51724537037037044</v>
      </c>
      <c r="N31" s="13">
        <v>0.55098379629629635</v>
      </c>
      <c r="O31" s="13">
        <f t="shared" si="0"/>
        <v>0.84265046296296298</v>
      </c>
    </row>
    <row r="32" spans="1:15" x14ac:dyDescent="0.25">
      <c r="A32" s="9" t="s">
        <v>41</v>
      </c>
      <c r="B32" s="12">
        <v>102</v>
      </c>
      <c r="C32" s="13">
        <v>2.5868055555555557E-2</v>
      </c>
      <c r="D32" s="13">
        <v>8.4189814814814815E-2</v>
      </c>
      <c r="E32" s="13">
        <v>0.11836805555555556</v>
      </c>
      <c r="F32" s="13">
        <v>0.15497685185185187</v>
      </c>
      <c r="G32" s="13">
        <v>0.19358796296296296</v>
      </c>
      <c r="H32" s="13">
        <v>0.23340277777777776</v>
      </c>
      <c r="I32" s="13">
        <v>0.29593750000000002</v>
      </c>
      <c r="J32" s="13">
        <v>0.34553240740740737</v>
      </c>
      <c r="K32" s="13">
        <v>0.41548611111111106</v>
      </c>
      <c r="L32" s="13">
        <v>0.45069444444444445</v>
      </c>
      <c r="M32" s="13">
        <v>0.50931712962962961</v>
      </c>
      <c r="N32" s="13">
        <v>0.53620370370370374</v>
      </c>
      <c r="O32" s="13">
        <f t="shared" si="0"/>
        <v>0.82787037037037048</v>
      </c>
    </row>
    <row r="33" spans="1:15" x14ac:dyDescent="0.25">
      <c r="A33" s="9" t="s">
        <v>42</v>
      </c>
      <c r="B33" s="12">
        <v>875</v>
      </c>
      <c r="C33" s="13">
        <v>2.2094907407407407E-2</v>
      </c>
      <c r="D33" s="13">
        <v>6.9409722222222234E-2</v>
      </c>
      <c r="E33" s="13">
        <v>9.7013888888888886E-2</v>
      </c>
      <c r="F33" s="13">
        <v>0.12861111111111112</v>
      </c>
      <c r="G33" s="13">
        <v>0.16331018518518517</v>
      </c>
      <c r="H33" s="13">
        <v>0.20230324074074071</v>
      </c>
      <c r="I33" s="13">
        <v>0.26835648148148145</v>
      </c>
      <c r="J33" s="13">
        <v>0.32373842592592594</v>
      </c>
      <c r="K33" s="13">
        <v>0.40365740740740735</v>
      </c>
      <c r="L33" s="13">
        <v>0.44395833333333329</v>
      </c>
      <c r="M33" s="13">
        <v>0.52979166666666666</v>
      </c>
      <c r="N33" s="13">
        <v>0.56079861111111107</v>
      </c>
      <c r="O33" s="13">
        <f t="shared" si="0"/>
        <v>0.8524652777777777</v>
      </c>
    </row>
    <row r="34" spans="1:15" x14ac:dyDescent="0.2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7"/>
    </row>
    <row r="35" spans="1:15" ht="23.25" x14ac:dyDescent="0.35">
      <c r="A35" s="5" t="s">
        <v>53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5">
      <c r="A36" s="14" t="s">
        <v>0</v>
      </c>
      <c r="B36" s="12" t="s">
        <v>1</v>
      </c>
      <c r="C36" s="12" t="s">
        <v>12</v>
      </c>
      <c r="D36" s="12" t="s">
        <v>10</v>
      </c>
      <c r="E36" s="12" t="s">
        <v>11</v>
      </c>
      <c r="F36" s="12" t="s">
        <v>4</v>
      </c>
      <c r="G36" s="12" t="s">
        <v>5</v>
      </c>
      <c r="H36" s="12" t="s">
        <v>8</v>
      </c>
      <c r="I36" s="12" t="s">
        <v>9</v>
      </c>
      <c r="J36" s="12" t="s">
        <v>6</v>
      </c>
      <c r="K36" s="12" t="s">
        <v>7</v>
      </c>
      <c r="L36" s="12" t="s">
        <v>51</v>
      </c>
      <c r="M36" s="12" t="s">
        <v>50</v>
      </c>
      <c r="N36" s="12" t="s">
        <v>3</v>
      </c>
      <c r="O36" s="7"/>
    </row>
    <row r="37" spans="1:15" x14ac:dyDescent="0.25">
      <c r="A37" s="9" t="s">
        <v>13</v>
      </c>
      <c r="B37" s="12">
        <v>968</v>
      </c>
      <c r="C37" s="13">
        <f>C3</f>
        <v>2.9872685185185183E-2</v>
      </c>
      <c r="D37" s="13">
        <f>IF(D3&lt;&gt;"",D3-C3,"Feladta")</f>
        <v>7.2025462962962958E-2</v>
      </c>
      <c r="E37" s="13">
        <f t="shared" ref="E37:N37" si="2">IF(E3&lt;&gt;"",E3-D3,"Feladta")</f>
        <v>4.2962962962962967E-2</v>
      </c>
      <c r="F37" s="13">
        <f t="shared" si="2"/>
        <v>5.1689814814814827E-2</v>
      </c>
      <c r="G37" s="13">
        <f t="shared" si="2"/>
        <v>5.5659722222222208E-2</v>
      </c>
      <c r="H37" s="13">
        <f t="shared" si="2"/>
        <v>5.7175925925925908E-2</v>
      </c>
      <c r="I37" s="13">
        <f t="shared" si="2"/>
        <v>9.0289351851851885E-2</v>
      </c>
      <c r="J37" s="13">
        <f t="shared" si="2"/>
        <v>8.0474537037036997E-2</v>
      </c>
      <c r="K37" s="13">
        <f t="shared" si="2"/>
        <v>0.12076388888888889</v>
      </c>
      <c r="L37" s="13">
        <f t="shared" si="2"/>
        <v>6.0972222222222316E-2</v>
      </c>
      <c r="M37" s="13">
        <f t="shared" si="2"/>
        <v>0.10791666666666655</v>
      </c>
      <c r="N37" s="13">
        <f t="shared" si="2"/>
        <v>4.745370370370372E-2</v>
      </c>
      <c r="O37" s="8"/>
    </row>
    <row r="38" spans="1:15" x14ac:dyDescent="0.25">
      <c r="A38" s="9" t="s">
        <v>58</v>
      </c>
      <c r="B38" s="12">
        <v>513</v>
      </c>
      <c r="C38" s="13">
        <f t="shared" ref="C38:C67" si="3">C4</f>
        <v>2.6956018518518522E-2</v>
      </c>
      <c r="D38" s="13">
        <f t="shared" ref="D38:N67" si="4">IF(D4&lt;&gt;"",D4-C4,"Feladta")</f>
        <v>5.9768518518518512E-2</v>
      </c>
      <c r="E38" s="13">
        <f t="shared" si="4"/>
        <v>3.5740740740740753E-2</v>
      </c>
      <c r="F38" s="13">
        <f t="shared" si="4"/>
        <v>4.103009259259259E-2</v>
      </c>
      <c r="G38" s="13">
        <f t="shared" si="4"/>
        <v>5.3067129629629617E-2</v>
      </c>
      <c r="H38" s="13">
        <f t="shared" si="4"/>
        <v>5.0347222222222265E-2</v>
      </c>
      <c r="I38" s="13">
        <f t="shared" si="4"/>
        <v>8.1898148148148109E-2</v>
      </c>
      <c r="J38" s="13">
        <f t="shared" si="4"/>
        <v>7.862268518518517E-2</v>
      </c>
      <c r="K38" s="13">
        <f t="shared" si="4"/>
        <v>0.11626157407407411</v>
      </c>
      <c r="L38" s="13">
        <f t="shared" si="4"/>
        <v>5.8275462962962932E-2</v>
      </c>
      <c r="M38" s="13">
        <f t="shared" si="4"/>
        <v>9.8726851851851816E-2</v>
      </c>
      <c r="N38" s="13">
        <f t="shared" si="4"/>
        <v>4.8738425925926032E-2</v>
      </c>
      <c r="O38" s="7"/>
    </row>
    <row r="39" spans="1:15" x14ac:dyDescent="0.25">
      <c r="A39" s="9" t="s">
        <v>14</v>
      </c>
      <c r="B39" s="12">
        <v>725</v>
      </c>
      <c r="C39" s="13">
        <f t="shared" si="3"/>
        <v>2.298611111111111E-2</v>
      </c>
      <c r="D39" s="13">
        <f t="shared" si="4"/>
        <v>4.883101851851851E-2</v>
      </c>
      <c r="E39" s="13">
        <f t="shared" si="4"/>
        <v>2.7731481481481496E-2</v>
      </c>
      <c r="F39" s="13">
        <f t="shared" si="4"/>
        <v>3.1053240740740742E-2</v>
      </c>
      <c r="G39" s="13">
        <f t="shared" si="4"/>
        <v>3.6585648148148159E-2</v>
      </c>
      <c r="H39" s="13">
        <f t="shared" si="4"/>
        <v>3.9409722222222193E-2</v>
      </c>
      <c r="I39" s="13">
        <f t="shared" si="4"/>
        <v>6.5312499999999996E-2</v>
      </c>
      <c r="J39" s="13">
        <f t="shared" si="4"/>
        <v>5.6921296296296331E-2</v>
      </c>
      <c r="K39" s="13">
        <f t="shared" si="4"/>
        <v>9.2673611111111109E-2</v>
      </c>
      <c r="L39" s="13">
        <f t="shared" si="4"/>
        <v>4.420138888888886E-2</v>
      </c>
      <c r="M39" s="13">
        <f t="shared" si="4"/>
        <v>8.4143518518518479E-2</v>
      </c>
      <c r="N39" s="13">
        <f t="shared" si="4"/>
        <v>3.5150462962962981E-2</v>
      </c>
      <c r="O39" s="7"/>
    </row>
    <row r="40" spans="1:15" x14ac:dyDescent="0.25">
      <c r="A40" s="9" t="s">
        <v>15</v>
      </c>
      <c r="B40" s="12">
        <v>977</v>
      </c>
      <c r="C40" s="13">
        <f t="shared" si="3"/>
        <v>2.0914351851851851E-2</v>
      </c>
      <c r="D40" s="13">
        <f t="shared" si="4"/>
        <v>4.5775462962962962E-2</v>
      </c>
      <c r="E40" s="13">
        <f t="shared" si="4"/>
        <v>2.5798611111111119E-2</v>
      </c>
      <c r="F40" s="13">
        <f t="shared" si="4"/>
        <v>2.8414351851851857E-2</v>
      </c>
      <c r="G40" s="13">
        <f t="shared" si="4"/>
        <v>2.8229166666666652E-2</v>
      </c>
      <c r="H40" s="13">
        <f t="shared" si="4"/>
        <v>2.8784722222222198E-2</v>
      </c>
      <c r="I40" s="13">
        <f t="shared" si="4"/>
        <v>4.6273148148148174E-2</v>
      </c>
      <c r="J40" s="13">
        <f t="shared" si="4"/>
        <v>4.0023148148148169E-2</v>
      </c>
      <c r="K40" s="13">
        <f t="shared" si="4"/>
        <v>5.8715277777777741E-2</v>
      </c>
      <c r="L40" s="13">
        <f t="shared" si="4"/>
        <v>2.987268518518521E-2</v>
      </c>
      <c r="M40" s="13">
        <f t="shared" si="4"/>
        <v>5.7858796296296255E-2</v>
      </c>
      <c r="N40" s="13">
        <f t="shared" si="4"/>
        <v>2.8043981481481461E-2</v>
      </c>
      <c r="O40" s="7"/>
    </row>
    <row r="41" spans="1:15" x14ac:dyDescent="0.25">
      <c r="A41" s="9" t="s">
        <v>16</v>
      </c>
      <c r="B41" s="12">
        <v>627</v>
      </c>
      <c r="C41" s="13">
        <f t="shared" si="3"/>
        <v>3.6157407407407409E-2</v>
      </c>
      <c r="D41" s="13">
        <f t="shared" si="4"/>
        <v>8.098379629629629E-2</v>
      </c>
      <c r="E41" s="13">
        <f t="shared" si="4"/>
        <v>4.761574074074075E-2</v>
      </c>
      <c r="F41" s="13">
        <f t="shared" si="4"/>
        <v>5.3854166666666675E-2</v>
      </c>
      <c r="G41" s="13">
        <f t="shared" si="4"/>
        <v>5.7824074074074056E-2</v>
      </c>
      <c r="H41" s="13">
        <f t="shared" si="4"/>
        <v>5.9641203703703738E-2</v>
      </c>
      <c r="I41" s="13">
        <f t="shared" si="4"/>
        <v>0.10113425925925923</v>
      </c>
      <c r="J41" s="13">
        <f t="shared" si="4"/>
        <v>8.2118055555555514E-2</v>
      </c>
      <c r="K41" s="13">
        <f t="shared" si="4"/>
        <v>0.1294791666666667</v>
      </c>
      <c r="L41" s="13">
        <f t="shared" si="4"/>
        <v>5.9085648148148207E-2</v>
      </c>
      <c r="M41" s="13">
        <f t="shared" si="4"/>
        <v>0.11337962962962955</v>
      </c>
      <c r="N41" s="13">
        <f t="shared" si="4"/>
        <v>4.7997685185185213E-2</v>
      </c>
      <c r="O41" s="7"/>
    </row>
    <row r="42" spans="1:15" x14ac:dyDescent="0.25">
      <c r="A42" s="9" t="s">
        <v>17</v>
      </c>
      <c r="B42" s="12">
        <v>548</v>
      </c>
      <c r="C42" s="13">
        <f t="shared" si="3"/>
        <v>2.6863425925925926E-2</v>
      </c>
      <c r="D42" s="13">
        <f t="shared" si="4"/>
        <v>6.8194444444444446E-2</v>
      </c>
      <c r="E42" s="13">
        <f t="shared" si="4"/>
        <v>3.9710648148148134E-2</v>
      </c>
      <c r="F42" s="13">
        <f t="shared" si="4"/>
        <v>4.2245370370370378E-2</v>
      </c>
      <c r="G42" s="13">
        <f t="shared" si="4"/>
        <v>5.3657407407407431E-2</v>
      </c>
      <c r="H42" s="13">
        <f t="shared" si="4"/>
        <v>5.2523148148148152E-2</v>
      </c>
      <c r="I42" s="13">
        <f t="shared" si="4"/>
        <v>8.1249999999999933E-2</v>
      </c>
      <c r="J42" s="13">
        <f t="shared" si="4"/>
        <v>7.3344907407407456E-2</v>
      </c>
      <c r="K42" s="13">
        <f t="shared" si="4"/>
        <v>0.12049768518518522</v>
      </c>
      <c r="L42" s="13">
        <f t="shared" si="4"/>
        <v>5.9733796296296271E-2</v>
      </c>
      <c r="M42" s="13">
        <f t="shared" si="4"/>
        <v>0.10513888888888889</v>
      </c>
      <c r="N42" s="13">
        <f t="shared" si="4"/>
        <v>4.3379629629629601E-2</v>
      </c>
      <c r="O42" s="7"/>
    </row>
    <row r="43" spans="1:15" x14ac:dyDescent="0.25">
      <c r="A43" s="9" t="s">
        <v>18</v>
      </c>
      <c r="B43" s="12">
        <v>297</v>
      </c>
      <c r="C43" s="13">
        <f t="shared" si="3"/>
        <v>2.6030092592592594E-2</v>
      </c>
      <c r="D43" s="13">
        <f t="shared" si="4"/>
        <v>5.9733796296296285E-2</v>
      </c>
      <c r="E43" s="13">
        <f t="shared" si="4"/>
        <v>3.4490740740740752E-2</v>
      </c>
      <c r="F43" s="13">
        <f t="shared" si="4"/>
        <v>3.7048611111111102E-2</v>
      </c>
      <c r="G43" s="13">
        <f t="shared" si="4"/>
        <v>4.5671296296296321E-2</v>
      </c>
      <c r="H43" s="13">
        <f t="shared" si="4"/>
        <v>4.0532407407407378E-2</v>
      </c>
      <c r="I43" s="13">
        <f t="shared" si="4"/>
        <v>6.958333333333333E-2</v>
      </c>
      <c r="J43" s="13">
        <f t="shared" si="4"/>
        <v>6.4189814814814838E-2</v>
      </c>
      <c r="K43" s="13">
        <f t="shared" si="4"/>
        <v>0.10946759259259253</v>
      </c>
      <c r="L43" s="13">
        <f t="shared" si="4"/>
        <v>5.1087962962963085E-2</v>
      </c>
      <c r="M43" s="13">
        <f t="shared" si="4"/>
        <v>8.895833333333325E-2</v>
      </c>
      <c r="N43" s="13">
        <f t="shared" si="4"/>
        <v>3.9108796296296378E-2</v>
      </c>
      <c r="O43" s="7"/>
    </row>
    <row r="44" spans="1:15" x14ac:dyDescent="0.25">
      <c r="A44" s="9" t="s">
        <v>19</v>
      </c>
      <c r="B44" s="12">
        <v>141</v>
      </c>
      <c r="C44" s="13">
        <f t="shared" si="3"/>
        <v>2.525462962962963E-2</v>
      </c>
      <c r="D44" s="13">
        <f t="shared" si="4"/>
        <v>5.5659722222222222E-2</v>
      </c>
      <c r="E44" s="13">
        <f t="shared" si="4"/>
        <v>3.3680555555555561E-2</v>
      </c>
      <c r="F44" s="13">
        <f t="shared" si="4"/>
        <v>3.5925925925925917E-2</v>
      </c>
      <c r="G44" s="13">
        <f t="shared" si="4"/>
        <v>3.9722222222222242E-2</v>
      </c>
      <c r="H44" s="13">
        <f t="shared" si="4"/>
        <v>3.9131944444444428E-2</v>
      </c>
      <c r="I44" s="13">
        <f t="shared" si="4"/>
        <v>6.5810185185185166E-2</v>
      </c>
      <c r="J44" s="13">
        <f t="shared" si="4"/>
        <v>5.4675925925925961E-2</v>
      </c>
      <c r="K44" s="13">
        <f t="shared" si="4"/>
        <v>8.4942129629629604E-2</v>
      </c>
      <c r="L44" s="13">
        <f t="shared" si="4"/>
        <v>4.0162037037037024E-2</v>
      </c>
      <c r="M44" s="13">
        <f t="shared" si="4"/>
        <v>6.9918981481481457E-2</v>
      </c>
      <c r="N44" s="13">
        <f t="shared" si="4"/>
        <v>2.7256944444444486E-2</v>
      </c>
      <c r="O44" s="7"/>
    </row>
    <row r="45" spans="1:15" x14ac:dyDescent="0.25">
      <c r="A45" s="9" t="s">
        <v>20</v>
      </c>
      <c r="B45" s="12">
        <v>514</v>
      </c>
      <c r="C45" s="13">
        <f t="shared" si="3"/>
        <v>3.1354166666666662E-2</v>
      </c>
      <c r="D45" s="13">
        <f t="shared" si="4"/>
        <v>8.5451388888888896E-2</v>
      </c>
      <c r="E45" s="13">
        <f t="shared" si="4"/>
        <v>4.7638888888888897E-2</v>
      </c>
      <c r="F45" s="13">
        <f t="shared" si="4"/>
        <v>5.2488425925925924E-2</v>
      </c>
      <c r="G45" s="13">
        <f t="shared" si="4"/>
        <v>6.1909722222222213E-2</v>
      </c>
      <c r="H45" s="13">
        <f t="shared" si="4"/>
        <v>6.1759259259259291E-2</v>
      </c>
      <c r="I45" s="13">
        <f t="shared" si="4"/>
        <v>9.8148148148148096E-2</v>
      </c>
      <c r="J45" s="13">
        <f t="shared" si="4"/>
        <v>7.9305555555555629E-2</v>
      </c>
      <c r="K45" s="13">
        <f t="shared" si="4"/>
        <v>0.12958333333333327</v>
      </c>
      <c r="L45" s="13">
        <f t="shared" si="4"/>
        <v>6.9837962962962963E-2</v>
      </c>
      <c r="M45" s="13" t="str">
        <f t="shared" si="4"/>
        <v>Feladta</v>
      </c>
      <c r="N45" s="13" t="str">
        <f t="shared" si="4"/>
        <v>Feladta</v>
      </c>
      <c r="O45" s="7"/>
    </row>
    <row r="46" spans="1:15" x14ac:dyDescent="0.25">
      <c r="A46" s="9" t="s">
        <v>21</v>
      </c>
      <c r="B46" s="12">
        <v>541</v>
      </c>
      <c r="C46" s="13">
        <f t="shared" si="3"/>
        <v>2.7997685185185184E-2</v>
      </c>
      <c r="D46" s="13">
        <f t="shared" si="4"/>
        <v>6.1030092592592594E-2</v>
      </c>
      <c r="E46" s="13">
        <f t="shared" si="4"/>
        <v>3.832175925925925E-2</v>
      </c>
      <c r="F46" s="13">
        <f t="shared" si="4"/>
        <v>4.159722222222223E-2</v>
      </c>
      <c r="G46" s="13">
        <f t="shared" si="4"/>
        <v>4.0243055555555546E-2</v>
      </c>
      <c r="H46" s="13">
        <f t="shared" si="4"/>
        <v>4.144675925925928E-2</v>
      </c>
      <c r="I46" s="13">
        <f t="shared" si="4"/>
        <v>6.2673611111111138E-2</v>
      </c>
      <c r="J46" s="13">
        <f t="shared" si="4"/>
        <v>5.4780092592592533E-2</v>
      </c>
      <c r="K46" s="13">
        <f t="shared" si="4"/>
        <v>7.6851851851851893E-2</v>
      </c>
      <c r="L46" s="13">
        <f t="shared" si="4"/>
        <v>3.7546296296296244E-2</v>
      </c>
      <c r="M46" s="13">
        <f t="shared" si="4"/>
        <v>6.3576388888888946E-2</v>
      </c>
      <c r="N46" s="13">
        <f t="shared" si="4"/>
        <v>2.8252314814814827E-2</v>
      </c>
      <c r="O46" s="7"/>
    </row>
    <row r="47" spans="1:15" x14ac:dyDescent="0.25">
      <c r="A47" s="9" t="s">
        <v>22</v>
      </c>
      <c r="B47" s="12">
        <v>992</v>
      </c>
      <c r="C47" s="13">
        <f t="shared" si="3"/>
        <v>2.9050925925925928E-2</v>
      </c>
      <c r="D47" s="13">
        <f t="shared" si="4"/>
        <v>6.6817129629629629E-2</v>
      </c>
      <c r="E47" s="13">
        <f t="shared" si="4"/>
        <v>3.9143518518518522E-2</v>
      </c>
      <c r="F47" s="13">
        <f t="shared" si="4"/>
        <v>4.2349537037037033E-2</v>
      </c>
      <c r="G47" s="13">
        <f t="shared" si="4"/>
        <v>5.0740740740740725E-2</v>
      </c>
      <c r="H47" s="13">
        <f t="shared" si="4"/>
        <v>5.3136574074074072E-2</v>
      </c>
      <c r="I47" s="13">
        <f t="shared" si="4"/>
        <v>8.2094907407407436E-2</v>
      </c>
      <c r="J47" s="13">
        <f t="shared" si="4"/>
        <v>7.6122685185185168E-2</v>
      </c>
      <c r="K47" s="13">
        <f t="shared" si="4"/>
        <v>0.11894675925925929</v>
      </c>
      <c r="L47" s="13">
        <f t="shared" si="4"/>
        <v>6.6539351851851891E-2</v>
      </c>
      <c r="M47" s="13">
        <f t="shared" si="4"/>
        <v>0.12609953703703691</v>
      </c>
      <c r="N47" s="13">
        <f t="shared" si="4"/>
        <v>5.0127314814814916E-2</v>
      </c>
      <c r="O47" s="7"/>
    </row>
    <row r="48" spans="1:15" x14ac:dyDescent="0.25">
      <c r="A48" s="9" t="s">
        <v>23</v>
      </c>
      <c r="B48" s="12">
        <v>573</v>
      </c>
      <c r="C48" s="13">
        <f t="shared" si="3"/>
        <v>3.079861111111111E-2</v>
      </c>
      <c r="D48" s="13">
        <f t="shared" si="4"/>
        <v>7.6377314814814828E-2</v>
      </c>
      <c r="E48" s="13">
        <f t="shared" si="4"/>
        <v>4.5416666666666647E-2</v>
      </c>
      <c r="F48" s="13">
        <f t="shared" si="4"/>
        <v>5.3321759259259249E-2</v>
      </c>
      <c r="G48" s="13">
        <f t="shared" si="4"/>
        <v>6.2858796296296343E-2</v>
      </c>
      <c r="H48" s="13">
        <f t="shared" si="4"/>
        <v>5.758101851851849E-2</v>
      </c>
      <c r="I48" s="13">
        <f t="shared" si="4"/>
        <v>9.6678240740740773E-2</v>
      </c>
      <c r="J48" s="13">
        <f t="shared" si="4"/>
        <v>7.8206018518518494E-2</v>
      </c>
      <c r="K48" s="13">
        <f t="shared" si="4"/>
        <v>0.12486111111111109</v>
      </c>
      <c r="L48" s="13">
        <f t="shared" si="4"/>
        <v>6.3333333333333353E-2</v>
      </c>
      <c r="M48" s="13">
        <f t="shared" si="4"/>
        <v>0.10315972222222225</v>
      </c>
      <c r="N48" s="13">
        <f t="shared" si="4"/>
        <v>5.3402777777777688E-2</v>
      </c>
      <c r="O48" s="7"/>
    </row>
    <row r="49" spans="1:15" x14ac:dyDescent="0.25">
      <c r="A49" s="9" t="s">
        <v>24</v>
      </c>
      <c r="B49" s="12">
        <v>644</v>
      </c>
      <c r="C49" s="13">
        <f t="shared" si="3"/>
        <v>2.5347222222222219E-2</v>
      </c>
      <c r="D49" s="13">
        <f t="shared" si="4"/>
        <v>5.6736111111111126E-2</v>
      </c>
      <c r="E49" s="13">
        <f t="shared" si="4"/>
        <v>3.4108796296296276E-2</v>
      </c>
      <c r="F49" s="13">
        <f t="shared" si="4"/>
        <v>3.8067129629629645E-2</v>
      </c>
      <c r="G49" s="13">
        <f t="shared" si="4"/>
        <v>3.9907407407407419E-2</v>
      </c>
      <c r="H49" s="13">
        <f t="shared" si="4"/>
        <v>3.9942129629629619E-2</v>
      </c>
      <c r="I49" s="13">
        <f t="shared" si="4"/>
        <v>6.6701388888888852E-2</v>
      </c>
      <c r="J49" s="13">
        <f t="shared" si="4"/>
        <v>5.6412037037037122E-2</v>
      </c>
      <c r="K49" s="13">
        <f t="shared" si="4"/>
        <v>8.8923611111111023E-2</v>
      </c>
      <c r="L49" s="13">
        <f t="shared" si="4"/>
        <v>4.6481481481481512E-2</v>
      </c>
      <c r="M49" s="13">
        <f t="shared" si="4"/>
        <v>7.8657407407407454E-2</v>
      </c>
      <c r="N49" s="13">
        <f t="shared" si="4"/>
        <v>3.4988425925925881E-2</v>
      </c>
      <c r="O49" s="7"/>
    </row>
    <row r="50" spans="1:15" x14ac:dyDescent="0.25">
      <c r="A50" s="9" t="s">
        <v>25</v>
      </c>
      <c r="B50" s="12">
        <v>729</v>
      </c>
      <c r="C50" s="13">
        <f t="shared" si="3"/>
        <v>2.9930555555555557E-2</v>
      </c>
      <c r="D50" s="13">
        <f t="shared" si="4"/>
        <v>6.3009259259259265E-2</v>
      </c>
      <c r="E50" s="13">
        <f t="shared" si="4"/>
        <v>4.254629629629629E-2</v>
      </c>
      <c r="F50" s="13" t="str">
        <f t="shared" si="4"/>
        <v>Feladta</v>
      </c>
      <c r="G50" s="13" t="str">
        <f t="shared" si="4"/>
        <v>Feladta</v>
      </c>
      <c r="H50" s="13" t="str">
        <f t="shared" si="4"/>
        <v>Feladta</v>
      </c>
      <c r="I50" s="13" t="str">
        <f t="shared" si="4"/>
        <v>Feladta</v>
      </c>
      <c r="J50" s="13" t="str">
        <f t="shared" si="4"/>
        <v>Feladta</v>
      </c>
      <c r="K50" s="13" t="str">
        <f t="shared" si="4"/>
        <v>Feladta</v>
      </c>
      <c r="L50" s="13" t="str">
        <f t="shared" si="4"/>
        <v>Feladta</v>
      </c>
      <c r="M50" s="13" t="str">
        <f t="shared" si="4"/>
        <v>Feladta</v>
      </c>
      <c r="N50" s="13" t="str">
        <f t="shared" si="4"/>
        <v>Feladta</v>
      </c>
      <c r="O50" s="7"/>
    </row>
    <row r="51" spans="1:15" x14ac:dyDescent="0.25">
      <c r="A51" s="9" t="s">
        <v>26</v>
      </c>
      <c r="B51" s="12">
        <v>990</v>
      </c>
      <c r="C51" s="13">
        <f t="shared" si="3"/>
        <v>2.8912037037037038E-2</v>
      </c>
      <c r="D51" s="13">
        <f t="shared" si="4"/>
        <v>6.670138888888888E-2</v>
      </c>
      <c r="E51" s="13">
        <f t="shared" si="4"/>
        <v>4.3263888888888907E-2</v>
      </c>
      <c r="F51" s="13">
        <f t="shared" si="4"/>
        <v>4.1898148148148129E-2</v>
      </c>
      <c r="G51" s="13">
        <f t="shared" si="4"/>
        <v>4.4085648148148138E-2</v>
      </c>
      <c r="H51" s="13">
        <f t="shared" si="4"/>
        <v>4.5011574074074107E-2</v>
      </c>
      <c r="I51" s="13">
        <f t="shared" si="4"/>
        <v>7.0694444444444393E-2</v>
      </c>
      <c r="J51" s="13">
        <f t="shared" si="4"/>
        <v>6.2152777777777835E-2</v>
      </c>
      <c r="K51" s="13">
        <f t="shared" si="4"/>
        <v>9.6134259259259225E-2</v>
      </c>
      <c r="L51" s="13">
        <f t="shared" si="4"/>
        <v>5.0613425925925937E-2</v>
      </c>
      <c r="M51" s="13">
        <f t="shared" si="4"/>
        <v>9.7592592592592564E-2</v>
      </c>
      <c r="N51" s="13">
        <f t="shared" si="4"/>
        <v>4.3935185185185244E-2</v>
      </c>
      <c r="O51" s="7"/>
    </row>
    <row r="52" spans="1:15" x14ac:dyDescent="0.25">
      <c r="A52" s="9" t="s">
        <v>27</v>
      </c>
      <c r="B52" s="12">
        <v>267</v>
      </c>
      <c r="C52" s="13">
        <f t="shared" si="3"/>
        <v>2.8043981481481479E-2</v>
      </c>
      <c r="D52" s="13">
        <f t="shared" si="4"/>
        <v>6.2025462962962963E-2</v>
      </c>
      <c r="E52" s="13">
        <f t="shared" si="4"/>
        <v>4.0150462962962971E-2</v>
      </c>
      <c r="F52" s="13">
        <f t="shared" si="4"/>
        <v>4.6226851851851852E-2</v>
      </c>
      <c r="G52" s="13">
        <f t="shared" si="4"/>
        <v>5.5937499999999973E-2</v>
      </c>
      <c r="H52" s="13">
        <f t="shared" si="4"/>
        <v>5.4861111111111166E-2</v>
      </c>
      <c r="I52" s="13">
        <f t="shared" si="4"/>
        <v>8.6377314814814754E-2</v>
      </c>
      <c r="J52" s="13">
        <f t="shared" si="4"/>
        <v>7.4699074074074112E-2</v>
      </c>
      <c r="K52" s="13">
        <f t="shared" si="4"/>
        <v>0.11652777777777784</v>
      </c>
      <c r="L52" s="13">
        <f t="shared" si="4"/>
        <v>4.7627314814814747E-2</v>
      </c>
      <c r="M52" s="13">
        <f t="shared" si="4"/>
        <v>0.10210648148148138</v>
      </c>
      <c r="N52" s="13">
        <f t="shared" si="4"/>
        <v>4.4247685185185293E-2</v>
      </c>
      <c r="O52" s="7"/>
    </row>
    <row r="53" spans="1:15" x14ac:dyDescent="0.25">
      <c r="A53" s="9" t="s">
        <v>28</v>
      </c>
      <c r="B53" s="12">
        <v>343</v>
      </c>
      <c r="C53" s="13">
        <f t="shared" si="3"/>
        <v>3.0439814814814819E-2</v>
      </c>
      <c r="D53" s="13">
        <f t="shared" si="4"/>
        <v>7.3194444444444423E-2</v>
      </c>
      <c r="E53" s="13">
        <f t="shared" si="4"/>
        <v>4.1307870370370384E-2</v>
      </c>
      <c r="F53" s="13">
        <f t="shared" si="4"/>
        <v>4.9039351851851876E-2</v>
      </c>
      <c r="G53" s="13">
        <f t="shared" si="4"/>
        <v>4.8796296296296254E-2</v>
      </c>
      <c r="H53" s="13">
        <f t="shared" si="4"/>
        <v>5.0763888888888886E-2</v>
      </c>
      <c r="I53" s="13">
        <f t="shared" si="4"/>
        <v>9.1053240740740726E-2</v>
      </c>
      <c r="J53" s="13">
        <f t="shared" si="4"/>
        <v>7.4976851851851878E-2</v>
      </c>
      <c r="K53" s="13">
        <f t="shared" si="4"/>
        <v>0.11972222222222223</v>
      </c>
      <c r="L53" s="13">
        <f t="shared" si="4"/>
        <v>6.5844907407407338E-2</v>
      </c>
      <c r="M53" s="13">
        <f t="shared" si="4"/>
        <v>0.10417824074074078</v>
      </c>
      <c r="N53" s="13">
        <f t="shared" si="4"/>
        <v>5.3946759259259291E-2</v>
      </c>
      <c r="O53" s="7"/>
    </row>
    <row r="54" spans="1:15" x14ac:dyDescent="0.25">
      <c r="A54" s="9" t="s">
        <v>29</v>
      </c>
      <c r="B54" s="12">
        <v>466</v>
      </c>
      <c r="C54" s="13">
        <f t="shared" si="3"/>
        <v>2.990740740740741E-2</v>
      </c>
      <c r="D54" s="13">
        <f t="shared" si="4"/>
        <v>6.8854166666666675E-2</v>
      </c>
      <c r="E54" s="13">
        <f t="shared" si="4"/>
        <v>4.3506944444444431E-2</v>
      </c>
      <c r="F54" s="13">
        <f t="shared" si="4"/>
        <v>4.7627314814814831E-2</v>
      </c>
      <c r="G54" s="13">
        <f t="shared" si="4"/>
        <v>5.2719907407407396E-2</v>
      </c>
      <c r="H54" s="13">
        <f t="shared" si="4"/>
        <v>5.5428240740740736E-2</v>
      </c>
      <c r="I54" s="13">
        <f t="shared" si="4"/>
        <v>8.5011574074074059E-2</v>
      </c>
      <c r="J54" s="13">
        <f t="shared" si="4"/>
        <v>7.8506944444444504E-2</v>
      </c>
      <c r="K54" s="13">
        <f t="shared" si="4"/>
        <v>0.1179398148148148</v>
      </c>
      <c r="L54" s="13">
        <f t="shared" si="4"/>
        <v>6.943287037037027E-2</v>
      </c>
      <c r="M54" s="13">
        <f t="shared" si="4"/>
        <v>0.13564814814814818</v>
      </c>
      <c r="N54" s="13">
        <f t="shared" si="4"/>
        <v>4.385416666666675E-2</v>
      </c>
      <c r="O54" s="7"/>
    </row>
    <row r="55" spans="1:15" x14ac:dyDescent="0.25">
      <c r="A55" s="9" t="s">
        <v>30</v>
      </c>
      <c r="B55" s="12">
        <v>567</v>
      </c>
      <c r="C55" s="13">
        <f t="shared" si="3"/>
        <v>2.3067129629629632E-2</v>
      </c>
      <c r="D55" s="13">
        <f t="shared" si="4"/>
        <v>5.5312500000000001E-2</v>
      </c>
      <c r="E55" s="13">
        <f t="shared" si="4"/>
        <v>3.7303240740740748E-2</v>
      </c>
      <c r="F55" s="13">
        <f t="shared" si="4"/>
        <v>4.6041666666666661E-2</v>
      </c>
      <c r="G55" s="13">
        <f t="shared" si="4"/>
        <v>6.3530092592592596E-2</v>
      </c>
      <c r="H55" s="13">
        <f t="shared" si="4"/>
        <v>6.4641203703703659E-2</v>
      </c>
      <c r="I55" s="13">
        <f t="shared" si="4"/>
        <v>8.6157407407407405E-2</v>
      </c>
      <c r="J55" s="13">
        <f t="shared" si="4"/>
        <v>8.5578703703703796E-2</v>
      </c>
      <c r="K55" s="13">
        <f t="shared" si="4"/>
        <v>0.11818287037037029</v>
      </c>
      <c r="L55" s="13">
        <f t="shared" si="4"/>
        <v>6.8819444444444433E-2</v>
      </c>
      <c r="M55" s="13" t="str">
        <f t="shared" si="4"/>
        <v>Feladta</v>
      </c>
      <c r="N55" s="13" t="str">
        <f t="shared" si="4"/>
        <v>Feladta</v>
      </c>
      <c r="O55" s="7"/>
    </row>
    <row r="56" spans="1:15" x14ac:dyDescent="0.25">
      <c r="A56" s="9" t="s">
        <v>31</v>
      </c>
      <c r="B56" s="12">
        <v>599</v>
      </c>
      <c r="C56" s="13">
        <f t="shared" si="3"/>
        <v>2.9143518518518517E-2</v>
      </c>
      <c r="D56" s="13">
        <f t="shared" si="4"/>
        <v>6.5104166666666671E-2</v>
      </c>
      <c r="E56" s="13">
        <f t="shared" si="4"/>
        <v>4.0868055555555574E-2</v>
      </c>
      <c r="F56" s="13">
        <f t="shared" si="4"/>
        <v>4.3067129629629608E-2</v>
      </c>
      <c r="G56" s="13">
        <f t="shared" si="4"/>
        <v>4.9837962962962973E-2</v>
      </c>
      <c r="H56" s="13">
        <f t="shared" si="4"/>
        <v>4.7037037037037044E-2</v>
      </c>
      <c r="I56" s="13">
        <f t="shared" si="4"/>
        <v>7.7534722222222185E-2</v>
      </c>
      <c r="J56" s="13">
        <f t="shared" si="4"/>
        <v>7.0706018518518599E-2</v>
      </c>
      <c r="K56" s="13">
        <f t="shared" si="4"/>
        <v>0.1155092592592592</v>
      </c>
      <c r="L56" s="13">
        <f t="shared" si="4"/>
        <v>5.6875000000000009E-2</v>
      </c>
      <c r="M56" s="13">
        <f t="shared" si="4"/>
        <v>9.7291666666666665E-2</v>
      </c>
      <c r="N56" s="13">
        <f t="shared" si="4"/>
        <v>3.9027777777777772E-2</v>
      </c>
      <c r="O56" s="7"/>
    </row>
    <row r="57" spans="1:15" x14ac:dyDescent="0.25">
      <c r="A57" s="9" t="s">
        <v>32</v>
      </c>
      <c r="B57" s="12">
        <v>295</v>
      </c>
      <c r="C57" s="13">
        <f t="shared" si="3"/>
        <v>2.4282407407407409E-2</v>
      </c>
      <c r="D57" s="13">
        <f t="shared" si="4"/>
        <v>5.4560185185185184E-2</v>
      </c>
      <c r="E57" s="13">
        <f t="shared" si="4"/>
        <v>3.2199074074074074E-2</v>
      </c>
      <c r="F57" s="13">
        <f t="shared" si="4"/>
        <v>3.3958333333333326E-2</v>
      </c>
      <c r="G57" s="13">
        <f t="shared" si="4"/>
        <v>3.8576388888888924E-2</v>
      </c>
      <c r="H57" s="13">
        <f t="shared" si="4"/>
        <v>3.6770833333333308E-2</v>
      </c>
      <c r="I57" s="13">
        <f t="shared" si="4"/>
        <v>5.5543981481481514E-2</v>
      </c>
      <c r="J57" s="13">
        <f t="shared" si="4"/>
        <v>5.1990740740740726E-2</v>
      </c>
      <c r="K57" s="13">
        <f t="shared" si="4"/>
        <v>8.0567129629629586E-2</v>
      </c>
      <c r="L57" s="13">
        <f t="shared" si="4"/>
        <v>3.7083333333333357E-2</v>
      </c>
      <c r="M57" s="13">
        <f t="shared" si="4"/>
        <v>7.2581018518518503E-2</v>
      </c>
      <c r="N57" s="13">
        <f t="shared" si="4"/>
        <v>3.2905092592592555E-2</v>
      </c>
      <c r="O57" s="7"/>
    </row>
    <row r="58" spans="1:15" x14ac:dyDescent="0.25">
      <c r="A58" s="9" t="s">
        <v>33</v>
      </c>
      <c r="B58" s="12">
        <v>494</v>
      </c>
      <c r="C58" s="13">
        <f t="shared" si="3"/>
        <v>2.8715277777777781E-2</v>
      </c>
      <c r="D58" s="13">
        <f t="shared" si="4"/>
        <v>6.626157407407407E-2</v>
      </c>
      <c r="E58" s="13">
        <f t="shared" si="4"/>
        <v>3.9722222222222228E-2</v>
      </c>
      <c r="F58" s="13">
        <f t="shared" si="4"/>
        <v>4.2488425925925943E-2</v>
      </c>
      <c r="G58" s="13">
        <f t="shared" si="4"/>
        <v>4.5798611111111082E-2</v>
      </c>
      <c r="H58" s="13">
        <f t="shared" si="4"/>
        <v>4.781249999999998E-2</v>
      </c>
      <c r="I58" s="13">
        <f t="shared" si="4"/>
        <v>8.319444444444446E-2</v>
      </c>
      <c r="J58" s="13">
        <f t="shared" si="4"/>
        <v>8.0254629629629592E-2</v>
      </c>
      <c r="K58" s="13">
        <f t="shared" si="4"/>
        <v>0.11361111111111116</v>
      </c>
      <c r="L58" s="13">
        <f t="shared" si="4"/>
        <v>5.4097222222222241E-2</v>
      </c>
      <c r="M58" s="13">
        <f t="shared" si="4"/>
        <v>9.8726851851851816E-2</v>
      </c>
      <c r="N58" s="13">
        <f t="shared" si="4"/>
        <v>4.876157407407411E-2</v>
      </c>
      <c r="O58" s="7"/>
    </row>
    <row r="59" spans="1:15" x14ac:dyDescent="0.25">
      <c r="A59" s="9" t="s">
        <v>34</v>
      </c>
      <c r="B59" s="12">
        <v>566</v>
      </c>
      <c r="C59" s="13">
        <f t="shared" si="3"/>
        <v>2.8645833333333332E-2</v>
      </c>
      <c r="D59" s="13">
        <f t="shared" si="4"/>
        <v>6.6516203703703702E-2</v>
      </c>
      <c r="E59" s="13">
        <f t="shared" si="4"/>
        <v>4.041666666666667E-2</v>
      </c>
      <c r="F59" s="13">
        <f t="shared" si="4"/>
        <v>4.5995370370370381E-2</v>
      </c>
      <c r="G59" s="13">
        <f t="shared" si="4"/>
        <v>5.0694444444444431E-2</v>
      </c>
      <c r="H59" s="13">
        <f t="shared" si="4"/>
        <v>5.3287037037037049E-2</v>
      </c>
      <c r="I59" s="13">
        <f t="shared" si="4"/>
        <v>8.8449074074074041E-2</v>
      </c>
      <c r="J59" s="13">
        <f t="shared" si="4"/>
        <v>7.3148148148148184E-2</v>
      </c>
      <c r="K59" s="13">
        <f t="shared" si="4"/>
        <v>0.11990740740740741</v>
      </c>
      <c r="L59" s="13">
        <f t="shared" si="4"/>
        <v>6.7222222222222183E-2</v>
      </c>
      <c r="M59" s="13">
        <f t="shared" si="4"/>
        <v>0.1151388888888889</v>
      </c>
      <c r="N59" s="13">
        <f t="shared" si="4"/>
        <v>5.8634259259259358E-2</v>
      </c>
      <c r="O59" s="7"/>
    </row>
    <row r="60" spans="1:15" x14ac:dyDescent="0.25">
      <c r="A60" s="9" t="s">
        <v>35</v>
      </c>
      <c r="B60" s="12">
        <v>488</v>
      </c>
      <c r="C60" s="13">
        <f t="shared" si="3"/>
        <v>2.4120370370370372E-2</v>
      </c>
      <c r="D60" s="13">
        <f t="shared" si="4"/>
        <v>5.124999999999999E-2</v>
      </c>
      <c r="E60" s="13">
        <f t="shared" si="4"/>
        <v>3.2337962962962971E-2</v>
      </c>
      <c r="F60" s="13">
        <f t="shared" si="4"/>
        <v>3.4537037037037019E-2</v>
      </c>
      <c r="G60" s="13">
        <f t="shared" si="4"/>
        <v>4.7615740740740764E-2</v>
      </c>
      <c r="H60" s="13">
        <f t="shared" si="4"/>
        <v>3.8067129629629604E-2</v>
      </c>
      <c r="I60" s="13">
        <f t="shared" si="4"/>
        <v>6.9502314814814864E-2</v>
      </c>
      <c r="J60" s="13">
        <f t="shared" ref="J60:N60" si="5">IF(J26&lt;&gt;"",J26-I26,"Feladta")</f>
        <v>5.5138888888888848E-2</v>
      </c>
      <c r="K60" s="13">
        <f t="shared" si="5"/>
        <v>9.1932870370370401E-2</v>
      </c>
      <c r="L60" s="13">
        <f t="shared" si="5"/>
        <v>4.3587962962962967E-2</v>
      </c>
      <c r="M60" s="13">
        <f t="shared" si="5"/>
        <v>7.4398148148148158E-2</v>
      </c>
      <c r="N60" s="13">
        <f t="shared" si="5"/>
        <v>3.4456018518518428E-2</v>
      </c>
      <c r="O60" s="7"/>
    </row>
    <row r="61" spans="1:15" x14ac:dyDescent="0.25">
      <c r="A61" s="9" t="s">
        <v>36</v>
      </c>
      <c r="B61" s="12">
        <v>889</v>
      </c>
      <c r="C61" s="13">
        <f t="shared" si="3"/>
        <v>2.9953703703703705E-2</v>
      </c>
      <c r="D61" s="13">
        <f t="shared" si="4"/>
        <v>7.0127314814814809E-2</v>
      </c>
      <c r="E61" s="13">
        <f t="shared" ref="E61:N61" si="6">IF(E27&lt;&gt;"",E27-D27,"Feladta")</f>
        <v>4.5972222222222234E-2</v>
      </c>
      <c r="F61" s="13">
        <f t="shared" si="6"/>
        <v>5.2847222222222212E-2</v>
      </c>
      <c r="G61" s="13">
        <f t="shared" si="6"/>
        <v>5.4965277777777793E-2</v>
      </c>
      <c r="H61" s="13">
        <f t="shared" si="6"/>
        <v>7.124999999999998E-2</v>
      </c>
      <c r="I61" s="13">
        <f t="shared" si="6"/>
        <v>0.12767361111111108</v>
      </c>
      <c r="J61" s="13" t="str">
        <f t="shared" si="6"/>
        <v>Feladta</v>
      </c>
      <c r="K61" s="13" t="str">
        <f t="shared" si="6"/>
        <v>Feladta</v>
      </c>
      <c r="L61" s="13" t="str">
        <f t="shared" si="6"/>
        <v>Feladta</v>
      </c>
      <c r="M61" s="13" t="str">
        <f t="shared" si="6"/>
        <v>Feladta</v>
      </c>
      <c r="N61" s="13" t="str">
        <f t="shared" si="6"/>
        <v>Feladta</v>
      </c>
      <c r="O61" s="7"/>
    </row>
    <row r="62" spans="1:15" x14ac:dyDescent="0.25">
      <c r="A62" s="9" t="s">
        <v>37</v>
      </c>
      <c r="B62" s="12">
        <v>110</v>
      </c>
      <c r="C62" s="13">
        <f t="shared" si="3"/>
        <v>2.6932870370370371E-2</v>
      </c>
      <c r="D62" s="13">
        <f t="shared" si="4"/>
        <v>5.964120370370371E-2</v>
      </c>
      <c r="E62" s="13">
        <f t="shared" ref="E62:N62" si="7">IF(E28&lt;&gt;"",E28-D28,"Feladta")</f>
        <v>3.4062499999999996E-2</v>
      </c>
      <c r="F62" s="13">
        <f t="shared" si="7"/>
        <v>3.7118055555555557E-2</v>
      </c>
      <c r="G62" s="13">
        <f t="shared" si="7"/>
        <v>4.3842592592592572E-2</v>
      </c>
      <c r="H62" s="13">
        <f t="shared" si="7"/>
        <v>4.2407407407407421E-2</v>
      </c>
      <c r="I62" s="13">
        <f t="shared" si="7"/>
        <v>7.194444444444445E-2</v>
      </c>
      <c r="J62" s="13">
        <f t="shared" si="7"/>
        <v>5.9930555555555542E-2</v>
      </c>
      <c r="K62" s="13">
        <f t="shared" si="7"/>
        <v>8.4652777777777743E-2</v>
      </c>
      <c r="L62" s="13">
        <f t="shared" si="7"/>
        <v>4.8043981481481535E-2</v>
      </c>
      <c r="M62" s="13">
        <f t="shared" si="7"/>
        <v>7.5625000000000053E-2</v>
      </c>
      <c r="N62" s="13">
        <f t="shared" si="7"/>
        <v>3.3819444444444402E-2</v>
      </c>
      <c r="O62" s="7"/>
    </row>
    <row r="63" spans="1:15" x14ac:dyDescent="0.25">
      <c r="A63" s="9" t="s">
        <v>38</v>
      </c>
      <c r="B63" s="12">
        <v>418</v>
      </c>
      <c r="C63" s="13">
        <f t="shared" si="3"/>
        <v>2.361111111111111E-2</v>
      </c>
      <c r="D63" s="13">
        <f t="shared" si="4"/>
        <v>5.8437500000000003E-2</v>
      </c>
      <c r="E63" s="13">
        <f t="shared" ref="E63:N63" si="8">IF(E29&lt;&gt;"",E29-D29,"Feladta")</f>
        <v>3.4189814814814812E-2</v>
      </c>
      <c r="F63" s="13">
        <f t="shared" si="8"/>
        <v>4.1226851851851848E-2</v>
      </c>
      <c r="G63" s="13">
        <f t="shared" si="8"/>
        <v>4.4004629629629644E-2</v>
      </c>
      <c r="H63" s="13">
        <f t="shared" si="8"/>
        <v>4.5370370370370339E-2</v>
      </c>
      <c r="I63" s="13">
        <f t="shared" si="8"/>
        <v>7.1458333333333318E-2</v>
      </c>
      <c r="J63" s="13">
        <f t="shared" si="8"/>
        <v>6.3125000000000042E-2</v>
      </c>
      <c r="K63" s="13">
        <f t="shared" si="8"/>
        <v>8.6215277777777766E-2</v>
      </c>
      <c r="L63" s="13">
        <f t="shared" si="8"/>
        <v>4.6770833333333373E-2</v>
      </c>
      <c r="M63" s="13">
        <f t="shared" si="8"/>
        <v>7.783564814814814E-2</v>
      </c>
      <c r="N63" s="13">
        <f t="shared" si="8"/>
        <v>2.8564814814814765E-2</v>
      </c>
      <c r="O63" s="7"/>
    </row>
    <row r="64" spans="1:15" x14ac:dyDescent="0.25">
      <c r="A64" s="9" t="s">
        <v>39</v>
      </c>
      <c r="B64" s="12">
        <v>853</v>
      </c>
      <c r="C64" s="13">
        <f t="shared" si="3"/>
        <v>2.3622685185185188E-2</v>
      </c>
      <c r="D64" s="13">
        <f t="shared" si="4"/>
        <v>5.4780092592592589E-2</v>
      </c>
      <c r="E64" s="13">
        <f t="shared" ref="E64:N64" si="9">IF(E30&lt;&gt;"",E30-D30,"Feladta")</f>
        <v>3.3263888888888871E-2</v>
      </c>
      <c r="F64" s="13">
        <f t="shared" si="9"/>
        <v>4.1550925925925949E-2</v>
      </c>
      <c r="G64" s="13">
        <f t="shared" si="9"/>
        <v>4.731481481481481E-2</v>
      </c>
      <c r="H64" s="13">
        <f t="shared" si="9"/>
        <v>4.53240740740741E-2</v>
      </c>
      <c r="I64" s="13">
        <f t="shared" si="9"/>
        <v>7.5960648148148152E-2</v>
      </c>
      <c r="J64" s="13">
        <f t="shared" si="9"/>
        <v>6.987268518518519E-2</v>
      </c>
      <c r="K64" s="13">
        <f t="shared" si="9"/>
        <v>0.11061342592592588</v>
      </c>
      <c r="L64" s="13">
        <f t="shared" si="9"/>
        <v>6.1319444444444482E-2</v>
      </c>
      <c r="M64" s="13">
        <f t="shared" si="9"/>
        <v>0.10128472222222218</v>
      </c>
      <c r="N64" s="13">
        <f t="shared" si="9"/>
        <v>4.7800925925925997E-2</v>
      </c>
      <c r="O64" s="7"/>
    </row>
    <row r="65" spans="1:15" x14ac:dyDescent="0.25">
      <c r="A65" s="9" t="s">
        <v>40</v>
      </c>
      <c r="B65" s="12">
        <v>530</v>
      </c>
      <c r="C65" s="13">
        <f t="shared" si="3"/>
        <v>2.5162037037037038E-2</v>
      </c>
      <c r="D65" s="13">
        <f t="shared" si="4"/>
        <v>5.486111111111111E-2</v>
      </c>
      <c r="E65" s="13">
        <f t="shared" ref="E65:N65" si="10">IF(E31&lt;&gt;"",E31-D31,"Feladta")</f>
        <v>3.1076388888888903E-2</v>
      </c>
      <c r="F65" s="13">
        <f t="shared" si="10"/>
        <v>3.3923611111111099E-2</v>
      </c>
      <c r="G65" s="13">
        <f t="shared" si="10"/>
        <v>3.7291666666666667E-2</v>
      </c>
      <c r="H65" s="13">
        <f t="shared" si="10"/>
        <v>3.6215277777777777E-2</v>
      </c>
      <c r="I65" s="13">
        <f t="shared" si="10"/>
        <v>5.7951388888888899E-2</v>
      </c>
      <c r="J65" s="13">
        <f t="shared" si="10"/>
        <v>5.2129629629629637E-2</v>
      </c>
      <c r="K65" s="13">
        <f t="shared" si="10"/>
        <v>7.4884259259259234E-2</v>
      </c>
      <c r="L65" s="13">
        <f t="shared" si="10"/>
        <v>4.0509259259259245E-2</v>
      </c>
      <c r="M65" s="13">
        <f t="shared" si="10"/>
        <v>7.3240740740740828E-2</v>
      </c>
      <c r="N65" s="13">
        <f t="shared" si="10"/>
        <v>3.3738425925925908E-2</v>
      </c>
      <c r="O65" s="7"/>
    </row>
    <row r="66" spans="1:15" x14ac:dyDescent="0.25">
      <c r="A66" s="9" t="s">
        <v>41</v>
      </c>
      <c r="B66" s="12">
        <v>102</v>
      </c>
      <c r="C66" s="13">
        <f t="shared" si="3"/>
        <v>2.5868055555555557E-2</v>
      </c>
      <c r="D66" s="13">
        <f t="shared" si="4"/>
        <v>5.8321759259259254E-2</v>
      </c>
      <c r="E66" s="13">
        <f t="shared" ref="E66:N66" si="11">IF(E32&lt;&gt;"",E32-D32,"Feladta")</f>
        <v>3.4178240740740745E-2</v>
      </c>
      <c r="F66" s="13">
        <f t="shared" si="11"/>
        <v>3.6608796296296306E-2</v>
      </c>
      <c r="G66" s="13">
        <f t="shared" si="11"/>
        <v>3.8611111111111096E-2</v>
      </c>
      <c r="H66" s="13">
        <f t="shared" si="11"/>
        <v>3.9814814814814803E-2</v>
      </c>
      <c r="I66" s="13">
        <f t="shared" si="11"/>
        <v>6.2534722222222255E-2</v>
      </c>
      <c r="J66" s="13">
        <f t="shared" si="11"/>
        <v>4.9594907407407351E-2</v>
      </c>
      <c r="K66" s="13">
        <f t="shared" si="11"/>
        <v>6.9953703703703685E-2</v>
      </c>
      <c r="L66" s="13">
        <f t="shared" si="11"/>
        <v>3.5208333333333397E-2</v>
      </c>
      <c r="M66" s="13">
        <f t="shared" si="11"/>
        <v>5.8622685185185153E-2</v>
      </c>
      <c r="N66" s="13">
        <f t="shared" si="11"/>
        <v>2.6886574074074132E-2</v>
      </c>
      <c r="O66" s="7"/>
    </row>
    <row r="67" spans="1:15" x14ac:dyDescent="0.25">
      <c r="A67" s="9" t="s">
        <v>42</v>
      </c>
      <c r="B67" s="12">
        <v>875</v>
      </c>
      <c r="C67" s="13">
        <f t="shared" si="3"/>
        <v>2.2094907407407407E-2</v>
      </c>
      <c r="D67" s="13">
        <f t="shared" si="4"/>
        <v>4.7314814814814823E-2</v>
      </c>
      <c r="E67" s="13">
        <f t="shared" ref="E67:N67" si="12">IF(E33&lt;&gt;"",E33-D33,"Feladta")</f>
        <v>2.7604166666666652E-2</v>
      </c>
      <c r="F67" s="13">
        <f t="shared" si="12"/>
        <v>3.1597222222222235E-2</v>
      </c>
      <c r="G67" s="13">
        <f t="shared" si="12"/>
        <v>3.4699074074074049E-2</v>
      </c>
      <c r="H67" s="13">
        <f t="shared" si="12"/>
        <v>3.8993055555555545E-2</v>
      </c>
      <c r="I67" s="13">
        <f t="shared" si="12"/>
        <v>6.6053240740740732E-2</v>
      </c>
      <c r="J67" s="13">
        <f t="shared" si="12"/>
        <v>5.5381944444444497E-2</v>
      </c>
      <c r="K67" s="13">
        <f t="shared" si="12"/>
        <v>7.991898148148141E-2</v>
      </c>
      <c r="L67" s="13">
        <f t="shared" si="12"/>
        <v>4.0300925925925934E-2</v>
      </c>
      <c r="M67" s="13">
        <f t="shared" si="12"/>
        <v>8.5833333333333373E-2</v>
      </c>
      <c r="N67" s="13">
        <f t="shared" si="12"/>
        <v>3.1006944444444406E-2</v>
      </c>
      <c r="O67" s="7"/>
    </row>
    <row r="68" spans="1:15" x14ac:dyDescent="0.25">
      <c r="A68" s="9" t="s">
        <v>54</v>
      </c>
      <c r="B68" s="12"/>
      <c r="C68" s="13">
        <f>AVERAGE(C37:C67)</f>
        <v>2.7162485065710878E-2</v>
      </c>
      <c r="D68" s="13">
        <f t="shared" ref="D68:N68" si="13">AVERAGE(D37:D67)</f>
        <v>6.2376045400238937E-2</v>
      </c>
      <c r="E68" s="13">
        <f t="shared" si="13"/>
        <v>3.7623581242532858E-2</v>
      </c>
      <c r="F68" s="13">
        <f t="shared" si="13"/>
        <v>4.1827932098765438E-2</v>
      </c>
      <c r="G68" s="13">
        <f t="shared" si="13"/>
        <v>4.7479938271604925E-2</v>
      </c>
      <c r="H68" s="13">
        <f t="shared" si="13"/>
        <v>4.7815586419753073E-2</v>
      </c>
      <c r="I68" s="13">
        <f t="shared" si="13"/>
        <v>7.7831404320987646E-2</v>
      </c>
      <c r="J68" s="13">
        <f t="shared" si="13"/>
        <v>6.6633939974457226E-2</v>
      </c>
      <c r="K68" s="13">
        <f t="shared" si="13"/>
        <v>0.10235312899106001</v>
      </c>
      <c r="L68" s="13">
        <f t="shared" si="13"/>
        <v>5.2430555555555564E-2</v>
      </c>
      <c r="M68" s="13">
        <f t="shared" si="13"/>
        <v>9.1394032921810683E-2</v>
      </c>
      <c r="N68" s="13">
        <f t="shared" si="13"/>
        <v>4.020318930041155E-2</v>
      </c>
      <c r="O6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hosszútáv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2022-05-13T06:10:06Z</dcterms:modified>
</cp:coreProperties>
</file>